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AFR Data/EDR Municipal Expenditure Summaries/"/>
    </mc:Choice>
  </mc:AlternateContent>
  <xr:revisionPtr revIDLastSave="1203" documentId="8_{CB2D46C5-2022-4FD0-AE60-291D6FD0E0BD}" xr6:coauthVersionLast="47" xr6:coauthVersionMax="47" xr10:uidLastSave="{00EBCE73-1C28-43CA-B84A-BD5D10030A97}"/>
  <bookViews>
    <workbookView xWindow="-120" yWindow="-120" windowWidth="29040" windowHeight="15720" xr2:uid="{00000000-000D-0000-FFFF-FFFF00000000}"/>
  </bookViews>
  <sheets>
    <sheet name="Preliminary Statewide Summary" sheetId="4" r:id="rId1"/>
  </sheets>
  <definedNames>
    <definedName name="_xlnm.Print_Area" localSheetId="0">'Preliminary Statewide Summary'!$A$1:$I$185</definedName>
    <definedName name="_xlnm.Print_Titles" localSheetId="0">'Preliminary Statewide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8" i="4" l="1"/>
  <c r="H178" i="4"/>
  <c r="I177" i="4"/>
  <c r="H177" i="4"/>
  <c r="I176" i="4"/>
  <c r="H176" i="4"/>
  <c r="I175" i="4"/>
  <c r="H175" i="4"/>
  <c r="I174" i="4"/>
  <c r="H174" i="4"/>
  <c r="I173" i="4"/>
  <c r="H173" i="4"/>
  <c r="I172" i="4"/>
  <c r="H172" i="4"/>
  <c r="I171" i="4"/>
  <c r="H171" i="4"/>
  <c r="I170" i="4"/>
  <c r="H170" i="4"/>
  <c r="I169" i="4"/>
  <c r="H169" i="4"/>
  <c r="I168" i="4"/>
  <c r="H168" i="4"/>
  <c r="I167" i="4"/>
  <c r="H167" i="4"/>
  <c r="I166" i="4"/>
  <c r="H166" i="4"/>
  <c r="I165" i="4"/>
  <c r="H165" i="4"/>
  <c r="I164" i="4"/>
  <c r="H164" i="4"/>
  <c r="I163" i="4"/>
  <c r="H163" i="4"/>
  <c r="I162" i="4"/>
  <c r="H162" i="4"/>
  <c r="I161" i="4"/>
  <c r="H161" i="4"/>
  <c r="I160" i="4"/>
  <c r="H160" i="4"/>
  <c r="I159" i="4"/>
  <c r="H159" i="4"/>
  <c r="I158" i="4"/>
  <c r="H158" i="4"/>
  <c r="I157" i="4"/>
  <c r="H157" i="4"/>
  <c r="I156" i="4"/>
  <c r="H156" i="4"/>
  <c r="I155" i="4"/>
  <c r="H155" i="4"/>
  <c r="I154" i="4"/>
  <c r="H154" i="4"/>
  <c r="I153" i="4"/>
  <c r="H153" i="4"/>
  <c r="I152" i="4"/>
  <c r="H152" i="4"/>
  <c r="I151" i="4"/>
  <c r="H151" i="4"/>
  <c r="I150" i="4"/>
  <c r="H150" i="4"/>
  <c r="I149" i="4"/>
  <c r="H149" i="4"/>
  <c r="I148" i="4"/>
  <c r="H148" i="4"/>
  <c r="I147" i="4"/>
  <c r="H147" i="4"/>
  <c r="I146" i="4"/>
  <c r="H146" i="4"/>
  <c r="I145" i="4"/>
  <c r="H145" i="4"/>
  <c r="I144" i="4"/>
  <c r="H144" i="4"/>
  <c r="I143" i="4"/>
  <c r="H143" i="4"/>
  <c r="I142" i="4"/>
  <c r="H142" i="4"/>
  <c r="I141" i="4"/>
  <c r="H141" i="4"/>
  <c r="I140" i="4"/>
  <c r="H140" i="4"/>
  <c r="I139" i="4"/>
  <c r="H139" i="4"/>
  <c r="I138" i="4"/>
  <c r="H138" i="4"/>
  <c r="I137" i="4"/>
  <c r="H137" i="4"/>
  <c r="I136" i="4"/>
  <c r="H136" i="4"/>
  <c r="I135" i="4"/>
  <c r="H135" i="4"/>
  <c r="I134" i="4"/>
  <c r="H134" i="4"/>
  <c r="I133" i="4"/>
  <c r="H133" i="4"/>
  <c r="I132" i="4"/>
  <c r="H132" i="4"/>
  <c r="I131" i="4"/>
  <c r="H131" i="4"/>
  <c r="I130" i="4"/>
  <c r="H130" i="4"/>
  <c r="I129" i="4"/>
  <c r="H129" i="4"/>
  <c r="I128" i="4"/>
  <c r="H128" i="4"/>
  <c r="I127" i="4"/>
  <c r="H127" i="4"/>
  <c r="I126" i="4"/>
  <c r="H126" i="4"/>
  <c r="I125" i="4"/>
  <c r="H125" i="4"/>
  <c r="I124" i="4"/>
  <c r="H124" i="4"/>
  <c r="I123" i="4"/>
  <c r="H123" i="4"/>
  <c r="I122" i="4"/>
  <c r="H122" i="4"/>
  <c r="I121" i="4"/>
  <c r="H121" i="4"/>
  <c r="I120" i="4"/>
  <c r="H120" i="4"/>
  <c r="I119" i="4"/>
  <c r="H119" i="4"/>
  <c r="I118" i="4"/>
  <c r="H118" i="4"/>
  <c r="I117" i="4"/>
  <c r="H117" i="4"/>
  <c r="I116" i="4"/>
  <c r="H116" i="4"/>
  <c r="I115" i="4"/>
  <c r="H115" i="4"/>
  <c r="I114" i="4"/>
  <c r="H114" i="4"/>
  <c r="I113" i="4"/>
  <c r="H113" i="4"/>
  <c r="I112" i="4"/>
  <c r="H112" i="4"/>
  <c r="I111" i="4"/>
  <c r="H111" i="4"/>
  <c r="I110" i="4"/>
  <c r="H110" i="4"/>
  <c r="I109" i="4"/>
  <c r="H109" i="4"/>
  <c r="I108" i="4"/>
  <c r="H108" i="4"/>
  <c r="I107" i="4"/>
  <c r="H107" i="4"/>
  <c r="I106" i="4"/>
  <c r="H106" i="4"/>
  <c r="I105" i="4"/>
  <c r="H105" i="4"/>
  <c r="I104" i="4"/>
  <c r="H104" i="4"/>
  <c r="I103" i="4"/>
  <c r="H103" i="4"/>
  <c r="I102" i="4"/>
  <c r="H102" i="4"/>
  <c r="I101" i="4"/>
  <c r="H101" i="4"/>
  <c r="I100" i="4"/>
  <c r="H100" i="4"/>
  <c r="I99" i="4"/>
  <c r="H99" i="4"/>
  <c r="I98" i="4"/>
  <c r="H98" i="4"/>
  <c r="I97" i="4"/>
  <c r="H97" i="4"/>
  <c r="I96" i="4"/>
  <c r="H96" i="4"/>
  <c r="I95" i="4"/>
  <c r="H95" i="4"/>
  <c r="I94" i="4"/>
  <c r="H94" i="4"/>
  <c r="I93" i="4"/>
  <c r="H93" i="4"/>
  <c r="I92" i="4"/>
  <c r="H92" i="4"/>
  <c r="I91" i="4"/>
  <c r="H91" i="4"/>
  <c r="I90" i="4"/>
  <c r="H90" i="4"/>
  <c r="I89" i="4"/>
  <c r="H89" i="4"/>
  <c r="I88" i="4"/>
  <c r="H88" i="4"/>
  <c r="I87" i="4"/>
  <c r="H87" i="4"/>
  <c r="I86" i="4"/>
  <c r="H86" i="4"/>
  <c r="I85" i="4"/>
  <c r="H85" i="4"/>
  <c r="I84" i="4"/>
  <c r="H84" i="4"/>
  <c r="I83" i="4"/>
  <c r="H83" i="4"/>
  <c r="I82" i="4"/>
  <c r="H82" i="4"/>
  <c r="I81" i="4"/>
  <c r="H81" i="4"/>
  <c r="I80" i="4"/>
  <c r="H80" i="4"/>
  <c r="I79" i="4"/>
  <c r="H79" i="4"/>
  <c r="I78" i="4"/>
  <c r="H78" i="4"/>
  <c r="I77" i="4"/>
  <c r="H77" i="4"/>
  <c r="I75" i="4"/>
  <c r="H75" i="4"/>
  <c r="I74" i="4"/>
  <c r="H74" i="4"/>
  <c r="I73" i="4"/>
  <c r="H73" i="4"/>
  <c r="I72" i="4"/>
  <c r="H72" i="4"/>
  <c r="I71" i="4"/>
  <c r="H71" i="4"/>
  <c r="I70" i="4"/>
  <c r="H70" i="4"/>
  <c r="I69" i="4"/>
  <c r="H69" i="4"/>
  <c r="I68" i="4"/>
  <c r="H68" i="4"/>
  <c r="I67" i="4"/>
  <c r="H67" i="4"/>
  <c r="I66" i="4"/>
  <c r="H66" i="4"/>
  <c r="I65" i="4"/>
  <c r="H65" i="4"/>
  <c r="I63" i="4"/>
  <c r="H63" i="4"/>
  <c r="I62" i="4"/>
  <c r="H62" i="4"/>
  <c r="I61" i="4"/>
  <c r="H61" i="4"/>
  <c r="I60" i="4"/>
  <c r="H60" i="4"/>
  <c r="I59" i="4"/>
  <c r="H59" i="4"/>
  <c r="I58" i="4"/>
  <c r="H58" i="4"/>
  <c r="I57" i="4"/>
  <c r="H57" i="4"/>
  <c r="I55" i="4"/>
  <c r="H55" i="4"/>
  <c r="I54" i="4"/>
  <c r="H54" i="4"/>
  <c r="I53" i="4"/>
  <c r="H53" i="4"/>
  <c r="I52" i="4"/>
  <c r="H52" i="4"/>
  <c r="I51" i="4"/>
  <c r="H51" i="4"/>
  <c r="I50" i="4"/>
  <c r="H50" i="4"/>
  <c r="I48" i="4"/>
  <c r="H48" i="4"/>
  <c r="I47" i="4"/>
  <c r="H47" i="4"/>
  <c r="I46" i="4"/>
  <c r="H46" i="4"/>
  <c r="I45" i="4"/>
  <c r="H45" i="4"/>
  <c r="I44" i="4"/>
  <c r="H44" i="4"/>
  <c r="I42" i="4"/>
  <c r="H42" i="4"/>
  <c r="I41" i="4"/>
  <c r="H41" i="4"/>
  <c r="I40" i="4"/>
  <c r="H40" i="4"/>
  <c r="I39" i="4"/>
  <c r="H39" i="4"/>
  <c r="I38" i="4"/>
  <c r="H38" i="4"/>
  <c r="I37" i="4"/>
  <c r="H37" i="4"/>
  <c r="I35" i="4"/>
  <c r="H35" i="4"/>
  <c r="I34" i="4"/>
  <c r="H34" i="4"/>
  <c r="I33" i="4"/>
  <c r="H33" i="4"/>
  <c r="I32" i="4"/>
  <c r="H32" i="4"/>
  <c r="I31" i="4"/>
  <c r="H31" i="4"/>
  <c r="I30" i="4"/>
  <c r="H30" i="4"/>
  <c r="I29" i="4"/>
  <c r="H29" i="4"/>
  <c r="I28" i="4"/>
  <c r="H28" i="4"/>
  <c r="I27" i="4"/>
  <c r="H27" i="4"/>
  <c r="I25" i="4"/>
  <c r="H25" i="4"/>
  <c r="I24" i="4"/>
  <c r="H24" i="4"/>
  <c r="I23" i="4"/>
  <c r="H23" i="4"/>
  <c r="I22" i="4"/>
  <c r="H22" i="4"/>
  <c r="I21" i="4"/>
  <c r="H21" i="4"/>
  <c r="I20" i="4"/>
  <c r="H20" i="4"/>
  <c r="I19" i="4"/>
  <c r="H19" i="4"/>
  <c r="I18" i="4"/>
  <c r="H18" i="4"/>
  <c r="I17" i="4"/>
  <c r="H17"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5" i="4"/>
  <c r="E74" i="4"/>
  <c r="E73" i="4"/>
  <c r="E72" i="4"/>
  <c r="E71" i="4"/>
  <c r="E70" i="4"/>
  <c r="E69" i="4"/>
  <c r="E68" i="4"/>
  <c r="E67" i="4"/>
  <c r="E66" i="4"/>
  <c r="E65" i="4"/>
  <c r="E63" i="4"/>
  <c r="E62" i="4"/>
  <c r="E61" i="4"/>
  <c r="E60" i="4"/>
  <c r="E59" i="4"/>
  <c r="E58" i="4"/>
  <c r="E57" i="4"/>
  <c r="E55" i="4"/>
  <c r="E54" i="4"/>
  <c r="E53" i="4"/>
  <c r="E52" i="4"/>
  <c r="E51" i="4"/>
  <c r="E50" i="4"/>
  <c r="E48" i="4"/>
  <c r="E47" i="4"/>
  <c r="E46" i="4"/>
  <c r="E45" i="4"/>
  <c r="E44" i="4"/>
  <c r="E42" i="4"/>
  <c r="E41" i="4"/>
  <c r="E40" i="4"/>
  <c r="E39" i="4"/>
  <c r="E38" i="4"/>
  <c r="E37" i="4"/>
  <c r="E35" i="4"/>
  <c r="E34" i="4"/>
  <c r="E33" i="4"/>
  <c r="E32" i="4"/>
  <c r="E31" i="4"/>
  <c r="E30" i="4"/>
  <c r="E29" i="4"/>
  <c r="E28" i="4"/>
  <c r="E27" i="4"/>
  <c r="E25" i="4"/>
  <c r="E24" i="4"/>
  <c r="E23" i="4"/>
  <c r="E22" i="4"/>
  <c r="E21" i="4"/>
  <c r="E20" i="4"/>
  <c r="E19" i="4"/>
  <c r="E18" i="4"/>
  <c r="E17" i="4"/>
  <c r="I8" i="4"/>
  <c r="I9" i="4"/>
  <c r="I10" i="4"/>
  <c r="I11" i="4"/>
  <c r="I12" i="4"/>
  <c r="I13" i="4"/>
  <c r="I14" i="4"/>
  <c r="I15" i="4"/>
  <c r="H8" i="4"/>
  <c r="H9" i="4"/>
  <c r="H10" i="4"/>
  <c r="H11" i="4"/>
  <c r="H12" i="4"/>
  <c r="H13" i="4"/>
  <c r="H14" i="4"/>
  <c r="H15" i="4"/>
  <c r="H7" i="4"/>
  <c r="I7" i="4"/>
  <c r="E15" i="4"/>
  <c r="E14" i="4"/>
  <c r="E13" i="4"/>
  <c r="E12" i="4"/>
  <c r="E11" i="4"/>
  <c r="E10" i="4"/>
  <c r="E9" i="4"/>
  <c r="E8" i="4"/>
  <c r="E7" i="4"/>
  <c r="G76" i="4"/>
  <c r="H76" i="4" s="1"/>
  <c r="G64" i="4"/>
  <c r="H64" i="4" s="1"/>
  <c r="G56" i="4"/>
  <c r="H56" i="4" s="1"/>
  <c r="G49" i="4"/>
  <c r="H49" i="4" s="1"/>
  <c r="G43" i="4"/>
  <c r="H43" i="4" s="1"/>
  <c r="G36" i="4"/>
  <c r="H36" i="4" s="1"/>
  <c r="G26" i="4"/>
  <c r="H26" i="4" s="1"/>
  <c r="G16" i="4"/>
  <c r="H16" i="4" s="1"/>
  <c r="G6" i="4"/>
  <c r="G179" i="4" l="1"/>
  <c r="H179" i="4" s="1"/>
  <c r="H6" i="4"/>
  <c r="D76" i="4"/>
  <c r="D64" i="4"/>
  <c r="D56" i="4"/>
  <c r="D49" i="4"/>
  <c r="D43" i="4"/>
  <c r="D36" i="4"/>
  <c r="D26" i="4"/>
  <c r="D16" i="4"/>
  <c r="I26" i="4" l="1"/>
  <c r="E26" i="4"/>
  <c r="I49" i="4"/>
  <c r="E49" i="4"/>
  <c r="E64" i="4"/>
  <c r="I64" i="4"/>
  <c r="I16" i="4"/>
  <c r="E16" i="4"/>
  <c r="I36" i="4"/>
  <c r="E36" i="4"/>
  <c r="I43" i="4"/>
  <c r="E43" i="4"/>
  <c r="E56" i="4"/>
  <c r="I56" i="4"/>
  <c r="I76" i="4"/>
  <c r="E76" i="4"/>
  <c r="D6" i="4"/>
  <c r="E6" i="4" l="1"/>
  <c r="I6" i="4"/>
  <c r="D179" i="4"/>
  <c r="E179" i="4" l="1"/>
  <c r="I179" i="4"/>
</calcChain>
</file>

<file path=xl/sharedStrings.xml><?xml version="1.0" encoding="utf-8"?>
<sst xmlns="http://schemas.openxmlformats.org/spreadsheetml/2006/main" count="188" uniqueCount="186">
  <si>
    <t>Account Code and Name</t>
  </si>
  <si>
    <t>General Government Services (Not Court-Related)</t>
  </si>
  <si>
    <t>Legislative</t>
  </si>
  <si>
    <t>Executive</t>
  </si>
  <si>
    <t>Financial and Administrative</t>
  </si>
  <si>
    <t>Legal Counsel</t>
  </si>
  <si>
    <t>Comprehensive Planning</t>
  </si>
  <si>
    <t>Non-Court Information Systems</t>
  </si>
  <si>
    <t>Debt Service Payments</t>
  </si>
  <si>
    <t>Pension Benefits</t>
  </si>
  <si>
    <t>Public Safety</t>
  </si>
  <si>
    <t>Law Enforcement</t>
  </si>
  <si>
    <t>Fire Control</t>
  </si>
  <si>
    <t>Protective Inspections</t>
  </si>
  <si>
    <t>Ambulance and Rescue Services</t>
  </si>
  <si>
    <t>Medical Examiners</t>
  </si>
  <si>
    <t>Consumer Affairs</t>
  </si>
  <si>
    <t>Other Public Safety</t>
  </si>
  <si>
    <t>Physical Environment</t>
  </si>
  <si>
    <t>Electric Utility Services</t>
  </si>
  <si>
    <t>Water Utility Services</t>
  </si>
  <si>
    <t>Sewer / Wastewater Services</t>
  </si>
  <si>
    <t>Other Physical Environment</t>
  </si>
  <si>
    <t>Transportation</t>
  </si>
  <si>
    <t>Airports</t>
  </si>
  <si>
    <t>Parking Facilities</t>
  </si>
  <si>
    <t>Economic Environment</t>
  </si>
  <si>
    <t>Industry Development</t>
  </si>
  <si>
    <t>Housing and Urban Development</t>
  </si>
  <si>
    <t>Other Economic Environment</t>
  </si>
  <si>
    <t>Human Services</t>
  </si>
  <si>
    <t>Other Human Services</t>
  </si>
  <si>
    <t>Culture / Recreation</t>
  </si>
  <si>
    <t>Libraries</t>
  </si>
  <si>
    <t>Cultural Services</t>
  </si>
  <si>
    <t>Special Events</t>
  </si>
  <si>
    <t>Other Culture / Recreation</t>
  </si>
  <si>
    <t>Installment Purchase Acquisitions</t>
  </si>
  <si>
    <t>Payment to Refunded Bond Escrow Agent</t>
  </si>
  <si>
    <t>Special Items (Loss)</t>
  </si>
  <si>
    <t>Court-Related Expenditures</t>
  </si>
  <si>
    <t>Circuit Court - Criminal - Court Administration</t>
  </si>
  <si>
    <t>Circuit Court - Family - Masters / Hearing Officers</t>
  </si>
  <si>
    <t>Circuit Court - Juvenile - Court Administration</t>
  </si>
  <si>
    <t>Circuit Court - Juvenile - Drug Court</t>
  </si>
  <si>
    <t>Circuit Court - Juvenile - Guardian Ad Litem</t>
  </si>
  <si>
    <t>County Court - Criminal - Court Administration</t>
  </si>
  <si>
    <t>Total - All Account Codes</t>
  </si>
  <si>
    <t>Data Source: Department of Financial Services, Division of Accounting and Auditing, Bureau of Local Government.</t>
  </si>
  <si>
    <t>Circuit Court - Criminal - Court Reporter Services</t>
  </si>
  <si>
    <t>Circuit Court - Criminal - Clinical Evaluations</t>
  </si>
  <si>
    <t>Circuit Court - Criminal - Court Interpreters</t>
  </si>
  <si>
    <t>Circuit Court - Criminal - Witness Coordination / Management</t>
  </si>
  <si>
    <t>Circuit Court - Criminal - Expert Witness Fees</t>
  </si>
  <si>
    <t>Circuit Court - Criminal - Drug Court</t>
  </si>
  <si>
    <t>Circuit Court - Criminal - Pre-Trial Release</t>
  </si>
  <si>
    <t>Circuit Court - Criminal - Community Service Programs</t>
  </si>
  <si>
    <t>Circuit Court - Criminal - Other Costs</t>
  </si>
  <si>
    <t>Circuit Court - Civil - Court Administration</t>
  </si>
  <si>
    <t>Circuit Court - Civil - Clinical Evaluations</t>
  </si>
  <si>
    <t>Circuit Court - Family - Court Administration</t>
  </si>
  <si>
    <t>Circuit Court - Family - Clinical Evaluations</t>
  </si>
  <si>
    <t>Circuit Court - Family - Pro Se Services</t>
  </si>
  <si>
    <t>Circuit Court - Family - Domestic Violence Court</t>
  </si>
  <si>
    <t>Circuit Court - Family - Custody Investigations</t>
  </si>
  <si>
    <t>Circuit Court - Family - Custody and Visitation Evaluations</t>
  </si>
  <si>
    <t>Circuit Court - Family - Court-Based Victim Services</t>
  </si>
  <si>
    <t>Circuit Court - Family - Other Programs</t>
  </si>
  <si>
    <t>Circuit Court - Juvenile - Court Reporter Services</t>
  </si>
  <si>
    <t>Circuit Court - Juvenile - Masters / Hearing Officers</t>
  </si>
  <si>
    <t>Circuit Court - Juvenile - Other</t>
  </si>
  <si>
    <t>Circuit Court - Probate - Court Administration</t>
  </si>
  <si>
    <t>Circuit Court - Probate - Witness Coordination / Management</t>
  </si>
  <si>
    <t>Circuit Court - Probate - Public Guardian</t>
  </si>
  <si>
    <t>County Court - Criminal - Community Service Programs</t>
  </si>
  <si>
    <t>County Court - Criminal - Misdemeanor Probation</t>
  </si>
  <si>
    <t>County Court - Criminal - Drug Court</t>
  </si>
  <si>
    <t>County Court - Criminal - Other Costs</t>
  </si>
  <si>
    <t>County Court - Civil - Court Administration</t>
  </si>
  <si>
    <t>County Court - Civil - Other Costs</t>
  </si>
  <si>
    <t>County Court - Traffic - Court Administration</t>
  </si>
  <si>
    <t>County Court - Traffic - Hearing Officer</t>
  </si>
  <si>
    <t>County Court - Traffic - Other Costs</t>
  </si>
  <si>
    <t>County Court - Criminal - Court Reporter Services</t>
  </si>
  <si>
    <t>Circuit Court - Family - Court Reporter Services</t>
  </si>
  <si>
    <t>Other General Government Services</t>
  </si>
  <si>
    <t>Detention and/or Correction</t>
  </si>
  <si>
    <t>Emergency and Disaster Relief Services</t>
  </si>
  <si>
    <t>Garbage / Solid Waste Control Services</t>
  </si>
  <si>
    <t>Water-Sewer Combination Services</t>
  </si>
  <si>
    <t>Conservation and Resource Management</t>
  </si>
  <si>
    <t>Flood Control / Stormwater Management</t>
  </si>
  <si>
    <t>Road and Street Facilities</t>
  </si>
  <si>
    <t>Water Transportation Systems</t>
  </si>
  <si>
    <t>Mass Transit Systems</t>
  </si>
  <si>
    <t>Other Transportation Systems / Services</t>
  </si>
  <si>
    <t>Employment Opportunity and Development</t>
  </si>
  <si>
    <t>Veteran's Services</t>
  </si>
  <si>
    <t>Hospital Services</t>
  </si>
  <si>
    <t>Health Services</t>
  </si>
  <si>
    <t>Mental Health Services</t>
  </si>
  <si>
    <t>Public Assistance Services</t>
  </si>
  <si>
    <t>Developmental Disabilities Services</t>
  </si>
  <si>
    <t>Parks and Recreation</t>
  </si>
  <si>
    <t>Special Recreation Facilities</t>
  </si>
  <si>
    <t>Inter-fund Group Transfers Out</t>
  </si>
  <si>
    <t>Lease Acquisitions</t>
  </si>
  <si>
    <t>Clerk of Court Excess Remittance</t>
  </si>
  <si>
    <t>Proprietary - Other Non-Operating Disbursements</t>
  </si>
  <si>
    <t>Proprietary - Non-Operating Interest Expense</t>
  </si>
  <si>
    <t>Other Uses and Other Non-Operating</t>
  </si>
  <si>
    <t>General Administration - Regional Counsel Administration</t>
  </si>
  <si>
    <t>General Administration - Court Administration</t>
  </si>
  <si>
    <t>General Administration - State Attorney Administration</t>
  </si>
  <si>
    <t>General Administration - Public Defender Administration</t>
  </si>
  <si>
    <t>General Administration - Clerk of Court Administration</t>
  </si>
  <si>
    <t>General Administration - Judicial Support</t>
  </si>
  <si>
    <t>General Administration - Trial Court Law Clerks / Legal Support</t>
  </si>
  <si>
    <t>General Administration - Appeals</t>
  </si>
  <si>
    <t>General Administration - Jury Management</t>
  </si>
  <si>
    <t>General Administration - Pre-Filing Alternative Dispute Resolution Programs</t>
  </si>
  <si>
    <t>Circuit Court - Criminal - Clerk of Court Administration</t>
  </si>
  <si>
    <t>Circuit Court - Civil - Clerk of Court Administration</t>
  </si>
  <si>
    <t>Circuit Court - Civil - Court Reporter Services</t>
  </si>
  <si>
    <t>Circuit Court - Civil - Alternative Dispute Resolution</t>
  </si>
  <si>
    <t>Circuit Court - Civil - Other Costs</t>
  </si>
  <si>
    <t>Circuit Court - Family - Clerk of Court Administration</t>
  </si>
  <si>
    <t>Circuit Court - Family - Alternative Dispute Resolution</t>
  </si>
  <si>
    <t>Circuit Court - Juvenile - Clerk of Court Administration</t>
  </si>
  <si>
    <t>Circuit Court - Juvenile - Alternative Dispute Resolution</t>
  </si>
  <si>
    <t>Circuit Court - Probate - Clerk of Court Administration</t>
  </si>
  <si>
    <t>Circuit Court - Probate - Clinical Evaluations</t>
  </si>
  <si>
    <t>Circuit Court - Probate - Other Costs</t>
  </si>
  <si>
    <t>General Court-Related Operations - Courthouse Security</t>
  </si>
  <si>
    <t>General Court-Related Operations - Courthouse Facilities</t>
  </si>
  <si>
    <t>General Court-Related Operations - Information Systems</t>
  </si>
  <si>
    <t>General Court-Related Operations - Public Law Library</t>
  </si>
  <si>
    <t>General Court-Related Operations - Legal Aid</t>
  </si>
  <si>
    <t>General Court-Related Operations - Clerk of Court-Related Technology</t>
  </si>
  <si>
    <t>General Court-Related Operations - Other Costs</t>
  </si>
  <si>
    <t>County Court - Criminal - Clerk of Court Administration</t>
  </si>
  <si>
    <t>County Court - Civil - Clerk of Court Administration</t>
  </si>
  <si>
    <t>County Court - Civil - Alternative Dispute Resolution</t>
  </si>
  <si>
    <t>County Court - Traffic - Clerk of Court Administration</t>
  </si>
  <si>
    <t>Per Capita Account</t>
  </si>
  <si>
    <t>Gas Utility Services</t>
  </si>
  <si>
    <t>Charter Schools</t>
  </si>
  <si>
    <t>Non-Cash Transfers Out from General Fixed Asset Account Group (GFAAG)</t>
  </si>
  <si>
    <t>Bank Fees</t>
  </si>
  <si>
    <t>Extraordinary Items (Loss)</t>
  </si>
  <si>
    <t>Circuit Court - Civil - Court Interpreters</t>
  </si>
  <si>
    <t>Circuit Court - Civil - Witness Coordination / Management</t>
  </si>
  <si>
    <t>Circuit Court - Civil - Expect Witness Fees</t>
  </si>
  <si>
    <t>Circuit Court - Civil - Masters / Hearing Officers</t>
  </si>
  <si>
    <t>Circuit Court - Family - Court Interpreters</t>
  </si>
  <si>
    <t>Circuit Court - Family - Witness Coordination / Management</t>
  </si>
  <si>
    <t>Circuit Court - Family - Expert Witness Fees</t>
  </si>
  <si>
    <t>Circuit Court - Juvenile - Clinical Evaluations</t>
  </si>
  <si>
    <t>Circuit Court - Juvenile - Court Interpreters</t>
  </si>
  <si>
    <t>Circuit Court - Juvenile - Witness Coordination / Management</t>
  </si>
  <si>
    <t>Circuit Court - Juvenile - Expert Witness Fees</t>
  </si>
  <si>
    <t>Circuit Court - Probate - Court Reporter Services</t>
  </si>
  <si>
    <t>Circuit Court - Probate - Court Interpreters</t>
  </si>
  <si>
    <t>Circuit Court - Probate - Expert Witness Fees</t>
  </si>
  <si>
    <t>Circuit Court - Probate - Masters / Hearing Officers</t>
  </si>
  <si>
    <t>Circuit Court - Probate - Alternative Dispute Resolution</t>
  </si>
  <si>
    <t>Circuit Court - Probate - Attorneys Fees</t>
  </si>
  <si>
    <t>County Court - Criminal - Clinical Evaluations</t>
  </si>
  <si>
    <t>County Court - Criminal - Court Interpreters</t>
  </si>
  <si>
    <t>County Court - Criminal - Witness Coordination / Management</t>
  </si>
  <si>
    <t>County Court - Criminal - Expert Witness Fees</t>
  </si>
  <si>
    <t>County Court - Civil - Court Reporter Services</t>
  </si>
  <si>
    <t>County Court - Civil - Clinical Evaluations</t>
  </si>
  <si>
    <t>County Court - Civil - Court Interpreters</t>
  </si>
  <si>
    <t>County Court - Civil - Witness Coordination / Management</t>
  </si>
  <si>
    <t>County Court - Civil - Expert Witness Fees</t>
  </si>
  <si>
    <t>County Court - Civil - Masters / Hearing Officers</t>
  </si>
  <si>
    <t>Local Fiscal Year Ended September 30, 2024</t>
  </si>
  <si>
    <t>Expenditures Reported in Custodial Fund</t>
  </si>
  <si>
    <t>Adjusted Account Totals Exclude All Expenditures Reported in the Custodial Fund</t>
  </si>
  <si>
    <t>Total Account</t>
  </si>
  <si>
    <t>Adjusted Account Totals</t>
  </si>
  <si>
    <t>Unadjusted Account Totals</t>
  </si>
  <si>
    <t>Preliminary Unadjusted and Adjusted Municipal Government Expenditures Reported by Account Code</t>
  </si>
  <si>
    <t>2024 Municipal Population:</t>
  </si>
  <si>
    <t>Notes:  These account totals include the verified expenditures of those Florida municipalities, which have been reported as of November 5, 2025. Consequently, this file will be updated when more data become available. Furthermore, in preparation for the implementation of GASB Statement No. 87, the Department of Financial Services added the Custodial Fund column to the Annual Financial Report in FY 2020-21. Custodial Fund reporting is used to account for assets held by a government in a purely custodial capacity. Since fiscal years prior to FY 2021-21 did not include Custodial Fund reporting, the account totals for FY 2020-21 and thereafter may not be directly comparable. However, in this worksheet, all expenditure accounts have been adjusted to exclude any expenditures reported in the Custodial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</si>
</sst>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9" x14ac:knownFonts="1">
    <font>
      <sz val="11"/>
      <color theme="1"/>
      <name val="Calibri"/>
      <family val="2"/>
      <scheme val="minor"/>
    </font>
    <font>
      <b/>
      <sz val="18"/>
      <name val="Calibri"/>
      <family val="2"/>
      <scheme val="minor"/>
    </font>
    <font>
      <b/>
      <sz val="14"/>
      <name val="Calibri"/>
      <family val="2"/>
      <scheme val="minor"/>
    </font>
    <font>
      <b/>
      <sz val="12"/>
      <name val="Calibri"/>
      <family val="2"/>
      <scheme val="minor"/>
    </font>
    <font>
      <sz val="10"/>
      <name val="Calibri"/>
      <family val="2"/>
      <scheme val="minor"/>
    </font>
    <font>
      <sz val="10"/>
      <color theme="1"/>
      <name val="Calibri"/>
      <family val="2"/>
      <scheme val="minor"/>
    </font>
    <font>
      <b/>
      <i/>
      <sz val="16"/>
      <name val="Calibri"/>
      <family val="2"/>
      <scheme val="minor"/>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0" fillId="0" borderId="0" xfId="0" applyFont="1"/>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42" fontId="3" fillId="2" borderId="10" xfId="0" applyNumberFormat="1" applyFont="1" applyFill="1" applyBorder="1" applyAlignment="1" applyProtection="1">
      <alignment vertical="center"/>
    </xf>
    <xf numFmtId="0" fontId="4" fillId="0" borderId="11" xfId="0" applyFont="1" applyBorder="1" applyAlignment="1" applyProtection="1">
      <alignment vertical="center"/>
    </xf>
    <xf numFmtId="1" fontId="4" fillId="0" borderId="12" xfId="0" applyNumberFormat="1" applyFont="1" applyBorder="1" applyAlignment="1" applyProtection="1">
      <alignment horizontal="center" vertical="center"/>
    </xf>
    <xf numFmtId="0" fontId="4" fillId="0" borderId="13" xfId="0" applyFont="1" applyBorder="1" applyAlignment="1" applyProtection="1">
      <alignment vertical="center"/>
    </xf>
    <xf numFmtId="42" fontId="4" fillId="0" borderId="14" xfId="0" applyNumberFormat="1" applyFont="1" applyBorder="1" applyAlignment="1" applyProtection="1">
      <alignment vertical="center"/>
    </xf>
    <xf numFmtId="0" fontId="3" fillId="2" borderId="11" xfId="0" applyFont="1" applyFill="1" applyBorder="1" applyAlignment="1" applyProtection="1">
      <alignment vertical="center"/>
    </xf>
    <xf numFmtId="0" fontId="3" fillId="2" borderId="14" xfId="0" applyFont="1" applyFill="1" applyBorder="1" applyAlignment="1" applyProtection="1">
      <alignment vertical="center"/>
    </xf>
    <xf numFmtId="0" fontId="3" fillId="2" borderId="13" xfId="0" applyFont="1" applyFill="1" applyBorder="1" applyAlignment="1" applyProtection="1">
      <alignment vertical="center"/>
    </xf>
    <xf numFmtId="42" fontId="3" fillId="2" borderId="14" xfId="0" applyNumberFormat="1" applyFont="1" applyFill="1" applyBorder="1" applyAlignment="1" applyProtection="1">
      <alignment vertical="center"/>
    </xf>
    <xf numFmtId="0" fontId="4" fillId="0" borderId="8" xfId="0" applyFont="1" applyBorder="1" applyAlignment="1" applyProtection="1">
      <alignmen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vertical="center"/>
    </xf>
    <xf numFmtId="42" fontId="3" fillId="2" borderId="17" xfId="0" applyNumberFormat="1" applyFont="1" applyFill="1" applyBorder="1" applyAlignment="1" applyProtection="1">
      <alignment vertical="center"/>
    </xf>
    <xf numFmtId="0" fontId="4" fillId="0" borderId="0" xfId="0"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NumberFormat="1" applyFont="1" applyBorder="1" applyAlignment="1" applyProtection="1">
      <alignment horizontal="right" vertical="center"/>
    </xf>
    <xf numFmtId="0" fontId="4" fillId="0" borderId="0" xfId="0" applyFont="1" applyProtection="1"/>
    <xf numFmtId="37" fontId="4" fillId="0" borderId="0" xfId="0" applyNumberFormat="1" applyFont="1" applyProtection="1"/>
    <xf numFmtId="42" fontId="4" fillId="0" borderId="14" xfId="0" applyNumberFormat="1" applyFont="1" applyFill="1" applyBorder="1" applyAlignment="1" applyProtection="1">
      <alignment vertical="center"/>
    </xf>
    <xf numFmtId="42" fontId="5" fillId="0" borderId="0" xfId="0" applyNumberFormat="1" applyFont="1"/>
    <xf numFmtId="44" fontId="3" fillId="2" borderId="2" xfId="0" applyNumberFormat="1" applyFont="1" applyFill="1" applyBorder="1" applyAlignment="1" applyProtection="1">
      <alignment vertical="center"/>
    </xf>
    <xf numFmtId="44" fontId="4" fillId="0" borderId="13" xfId="0" applyNumberFormat="1" applyFont="1" applyBorder="1" applyAlignment="1" applyProtection="1">
      <alignment vertical="center"/>
    </xf>
    <xf numFmtId="42" fontId="5" fillId="0" borderId="19" xfId="0" applyNumberFormat="1" applyFont="1" applyBorder="1"/>
    <xf numFmtId="0" fontId="0" fillId="0" borderId="5" xfId="0" applyFont="1" applyBorder="1"/>
    <xf numFmtId="42" fontId="5" fillId="0" borderId="5" xfId="0" applyNumberFormat="1" applyFont="1" applyBorder="1"/>
    <xf numFmtId="42" fontId="5" fillId="0" borderId="6" xfId="0" applyNumberFormat="1" applyFont="1" applyBorder="1"/>
    <xf numFmtId="0" fontId="5" fillId="0" borderId="14" xfId="0" applyFont="1" applyBorder="1"/>
    <xf numFmtId="42" fontId="5" fillId="0" borderId="14" xfId="0" applyNumberFormat="1" applyFont="1" applyBorder="1"/>
    <xf numFmtId="42" fontId="5" fillId="0" borderId="15" xfId="0" applyNumberFormat="1" applyFont="1" applyBorder="1"/>
    <xf numFmtId="0" fontId="7" fillId="2" borderId="17" xfId="0" applyFont="1" applyFill="1" applyBorder="1"/>
    <xf numFmtId="0" fontId="7" fillId="2" borderId="20" xfId="0" applyFont="1" applyFill="1" applyBorder="1"/>
    <xf numFmtId="42" fontId="8" fillId="2" borderId="19" xfId="0" applyNumberFormat="1" applyFont="1" applyFill="1" applyBorder="1"/>
    <xf numFmtId="0" fontId="7" fillId="2" borderId="14" xfId="0" applyFont="1" applyFill="1" applyBorder="1"/>
    <xf numFmtId="42" fontId="8" fillId="2" borderId="14" xfId="0" applyNumberFormat="1" applyFont="1" applyFill="1" applyBorder="1"/>
    <xf numFmtId="42" fontId="8" fillId="2" borderId="15" xfId="0" applyNumberFormat="1" applyFont="1" applyFill="1" applyBorder="1"/>
    <xf numFmtId="0" fontId="5" fillId="0" borderId="22" xfId="0" applyFont="1" applyBorder="1"/>
    <xf numFmtId="42" fontId="5" fillId="0" borderId="22" xfId="0" applyNumberFormat="1" applyFont="1" applyBorder="1"/>
    <xf numFmtId="42" fontId="5" fillId="0" borderId="23" xfId="0" applyNumberFormat="1" applyFont="1" applyBorder="1"/>
    <xf numFmtId="42" fontId="8" fillId="2" borderId="17" xfId="0" applyNumberFormat="1" applyFont="1" applyFill="1" applyBorder="1"/>
    <xf numFmtId="42" fontId="8" fillId="2" borderId="21" xfId="0" applyNumberFormat="1" applyFont="1" applyFill="1" applyBorder="1"/>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4" xfId="0" applyFont="1" applyFill="1" applyBorder="1" applyAlignment="1">
      <alignment horizontal="left"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37" fontId="3" fillId="2" borderId="20" xfId="0" applyNumberFormat="1" applyFont="1" applyFill="1" applyBorder="1" applyAlignment="1" applyProtection="1">
      <alignment horizontal="center" vertical="center" wrapText="1"/>
    </xf>
    <xf numFmtId="37" fontId="3" fillId="2" borderId="0" xfId="0" applyNumberFormat="1" applyFont="1" applyFill="1" applyBorder="1" applyAlignment="1" applyProtection="1">
      <alignment horizontal="center" vertical="center" wrapText="1"/>
    </xf>
    <xf numFmtId="0" fontId="7" fillId="2" borderId="26" xfId="0" applyFont="1" applyFill="1" applyBorder="1"/>
    <xf numFmtId="42" fontId="3" fillId="2" borderId="6" xfId="0" applyNumberFormat="1"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xf>
    <xf numFmtId="37" fontId="3" fillId="2" borderId="31" xfId="0" applyNumberFormat="1" applyFont="1" applyFill="1" applyBorder="1" applyAlignment="1" applyProtection="1">
      <alignment horizontal="center" vertical="center" wrapText="1"/>
    </xf>
    <xf numFmtId="44" fontId="8" fillId="2" borderId="7" xfId="0" applyNumberFormat="1" applyFont="1" applyFill="1" applyBorder="1"/>
    <xf numFmtId="44" fontId="8" fillId="2" borderId="14" xfId="0" applyNumberFormat="1" applyFont="1" applyFill="1" applyBorder="1"/>
    <xf numFmtId="44" fontId="8" fillId="2" borderId="17" xfId="0" applyNumberFormat="1" applyFont="1" applyFill="1" applyBorder="1"/>
    <xf numFmtId="44" fontId="5" fillId="0" borderId="14" xfId="0" applyNumberFormat="1" applyFont="1" applyBorder="1"/>
    <xf numFmtId="42" fontId="5" fillId="0" borderId="32" xfId="0" applyNumberFormat="1" applyFont="1" applyBorder="1"/>
    <xf numFmtId="42" fontId="8" fillId="2" borderId="10" xfId="0" applyNumberFormat="1" applyFont="1" applyFill="1" applyBorder="1"/>
    <xf numFmtId="44" fontId="4" fillId="0" borderId="33" xfId="0" applyNumberFormat="1" applyFont="1" applyBorder="1" applyAlignment="1" applyProtection="1">
      <alignment vertical="center"/>
    </xf>
    <xf numFmtId="44" fontId="3" fillId="2" borderId="14" xfId="0" applyNumberFormat="1" applyFont="1" applyFill="1" applyBorder="1" applyAlignment="1" applyProtection="1">
      <alignment vertical="center"/>
    </xf>
    <xf numFmtId="44" fontId="5" fillId="0" borderId="22" xfId="0" applyNumberFormat="1" applyFont="1" applyBorder="1"/>
    <xf numFmtId="44" fontId="3" fillId="2" borderId="17" xfId="0" applyNumberFormat="1" applyFont="1" applyFill="1" applyBorder="1" applyAlignment="1" applyProtection="1">
      <alignment vertical="center"/>
    </xf>
    <xf numFmtId="0" fontId="4" fillId="0" borderId="4" xfId="0" applyFont="1" applyBorder="1" applyAlignment="1" applyProtection="1">
      <alignment horizontal="left" vertical="center" wrapText="1"/>
    </xf>
    <xf numFmtId="0" fontId="0" fillId="0" borderId="5" xfId="0" applyFont="1" applyBorder="1" applyAlignment="1">
      <alignment horizontal="left" vertical="center" wrapTex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0" xfId="0" applyAlignment="1">
      <alignment wrapText="1"/>
    </xf>
    <xf numFmtId="0" fontId="0" fillId="0" borderId="19" xfId="0" applyBorder="1" applyAlignment="1">
      <alignment wrapText="1"/>
    </xf>
    <xf numFmtId="0" fontId="3" fillId="2" borderId="27" xfId="0" applyFont="1" applyFill="1" applyBorder="1" applyAlignment="1" applyProtection="1">
      <alignment horizontal="center" vertical="center"/>
    </xf>
    <xf numFmtId="0" fontId="0" fillId="2" borderId="28"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E955-B37E-47A3-B153-F8087C55119E}">
  <sheetPr>
    <pageSetUpPr fitToPage="1"/>
  </sheetPr>
  <dimension ref="A1:I185"/>
  <sheetViews>
    <sheetView tabSelected="1" workbookViewId="0">
      <pane ySplit="5" topLeftCell="A6" activePane="bottomLeft" state="frozen"/>
      <selection pane="bottomLeft" activeCell="A6" sqref="A6"/>
    </sheetView>
  </sheetViews>
  <sheetFormatPr defaultColWidth="12.5703125" defaultRowHeight="15" x14ac:dyDescent="0.25"/>
  <cols>
    <col min="1" max="1" width="2.28515625" style="21" customWidth="1"/>
    <col min="2" max="2" width="8.7109375" style="21" customWidth="1"/>
    <col min="3" max="3" width="64.7109375" style="21" customWidth="1"/>
    <col min="4" max="4" width="19.7109375" style="22" customWidth="1"/>
    <col min="5" max="5" width="12.7109375" style="22" customWidth="1"/>
    <col min="6" max="6" width="5.7109375" style="1" customWidth="1"/>
    <col min="7" max="7" width="19.7109375" style="24" customWidth="1"/>
    <col min="8" max="8" width="12.7109375" style="24" customWidth="1"/>
    <col min="9" max="9" width="18.7109375" style="24" customWidth="1"/>
    <col min="10" max="10" width="12.5703125" style="1"/>
    <col min="11" max="11" width="18.140625" style="1" bestFit="1" customWidth="1"/>
    <col min="12" max="245" width="12.5703125" style="1"/>
    <col min="246" max="246" width="2.28515625" style="1" customWidth="1"/>
    <col min="247" max="247" width="8.7109375" style="1" customWidth="1"/>
    <col min="248" max="248" width="78.140625" style="1" customWidth="1"/>
    <col min="249" max="250" width="0" style="1" hidden="1" customWidth="1"/>
    <col min="251" max="251" width="21.5703125" style="1" customWidth="1"/>
    <col min="252" max="252" width="16.42578125" style="1" customWidth="1"/>
    <col min="253" max="501" width="12.5703125" style="1"/>
    <col min="502" max="502" width="2.28515625" style="1" customWidth="1"/>
    <col min="503" max="503" width="8.7109375" style="1" customWidth="1"/>
    <col min="504" max="504" width="78.140625" style="1" customWidth="1"/>
    <col min="505" max="506" width="0" style="1" hidden="1" customWidth="1"/>
    <col min="507" max="507" width="21.5703125" style="1" customWidth="1"/>
    <col min="508" max="508" width="16.42578125" style="1" customWidth="1"/>
    <col min="509" max="757" width="12.5703125" style="1"/>
    <col min="758" max="758" width="2.28515625" style="1" customWidth="1"/>
    <col min="759" max="759" width="8.7109375" style="1" customWidth="1"/>
    <col min="760" max="760" width="78.140625" style="1" customWidth="1"/>
    <col min="761" max="762" width="0" style="1" hidden="1" customWidth="1"/>
    <col min="763" max="763" width="21.5703125" style="1" customWidth="1"/>
    <col min="764" max="764" width="16.42578125" style="1" customWidth="1"/>
    <col min="765" max="1013" width="12.5703125" style="1"/>
    <col min="1014" max="1014" width="2.28515625" style="1" customWidth="1"/>
    <col min="1015" max="1015" width="8.7109375" style="1" customWidth="1"/>
    <col min="1016" max="1016" width="78.140625" style="1" customWidth="1"/>
    <col min="1017" max="1018" width="0" style="1" hidden="1" customWidth="1"/>
    <col min="1019" max="1019" width="21.5703125" style="1" customWidth="1"/>
    <col min="1020" max="1020" width="16.42578125" style="1" customWidth="1"/>
    <col min="1021" max="1269" width="12.5703125" style="1"/>
    <col min="1270" max="1270" width="2.28515625" style="1" customWidth="1"/>
    <col min="1271" max="1271" width="8.7109375" style="1" customWidth="1"/>
    <col min="1272" max="1272" width="78.140625" style="1" customWidth="1"/>
    <col min="1273" max="1274" width="0" style="1" hidden="1" customWidth="1"/>
    <col min="1275" max="1275" width="21.5703125" style="1" customWidth="1"/>
    <col min="1276" max="1276" width="16.42578125" style="1" customWidth="1"/>
    <col min="1277" max="1525" width="12.5703125" style="1"/>
    <col min="1526" max="1526" width="2.28515625" style="1" customWidth="1"/>
    <col min="1527" max="1527" width="8.7109375" style="1" customWidth="1"/>
    <col min="1528" max="1528" width="78.140625" style="1" customWidth="1"/>
    <col min="1529" max="1530" width="0" style="1" hidden="1" customWidth="1"/>
    <col min="1531" max="1531" width="21.5703125" style="1" customWidth="1"/>
    <col min="1532" max="1532" width="16.42578125" style="1" customWidth="1"/>
    <col min="1533" max="1781" width="12.5703125" style="1"/>
    <col min="1782" max="1782" width="2.28515625" style="1" customWidth="1"/>
    <col min="1783" max="1783" width="8.7109375" style="1" customWidth="1"/>
    <col min="1784" max="1784" width="78.140625" style="1" customWidth="1"/>
    <col min="1785" max="1786" width="0" style="1" hidden="1" customWidth="1"/>
    <col min="1787" max="1787" width="21.5703125" style="1" customWidth="1"/>
    <col min="1788" max="1788" width="16.42578125" style="1" customWidth="1"/>
    <col min="1789" max="2037" width="12.5703125" style="1"/>
    <col min="2038" max="2038" width="2.28515625" style="1" customWidth="1"/>
    <col min="2039" max="2039" width="8.7109375" style="1" customWidth="1"/>
    <col min="2040" max="2040" width="78.140625" style="1" customWidth="1"/>
    <col min="2041" max="2042" width="0" style="1" hidden="1" customWidth="1"/>
    <col min="2043" max="2043" width="21.5703125" style="1" customWidth="1"/>
    <col min="2044" max="2044" width="16.42578125" style="1" customWidth="1"/>
    <col min="2045" max="2293" width="12.5703125" style="1"/>
    <col min="2294" max="2294" width="2.28515625" style="1" customWidth="1"/>
    <col min="2295" max="2295" width="8.7109375" style="1" customWidth="1"/>
    <col min="2296" max="2296" width="78.140625" style="1" customWidth="1"/>
    <col min="2297" max="2298" width="0" style="1" hidden="1" customWidth="1"/>
    <col min="2299" max="2299" width="21.5703125" style="1" customWidth="1"/>
    <col min="2300" max="2300" width="16.42578125" style="1" customWidth="1"/>
    <col min="2301" max="2549" width="12.5703125" style="1"/>
    <col min="2550" max="2550" width="2.28515625" style="1" customWidth="1"/>
    <col min="2551" max="2551" width="8.7109375" style="1" customWidth="1"/>
    <col min="2552" max="2552" width="78.140625" style="1" customWidth="1"/>
    <col min="2553" max="2554" width="0" style="1" hidden="1" customWidth="1"/>
    <col min="2555" max="2555" width="21.5703125" style="1" customWidth="1"/>
    <col min="2556" max="2556" width="16.42578125" style="1" customWidth="1"/>
    <col min="2557" max="2805" width="12.5703125" style="1"/>
    <col min="2806" max="2806" width="2.28515625" style="1" customWidth="1"/>
    <col min="2807" max="2807" width="8.7109375" style="1" customWidth="1"/>
    <col min="2808" max="2808" width="78.140625" style="1" customWidth="1"/>
    <col min="2809" max="2810" width="0" style="1" hidden="1" customWidth="1"/>
    <col min="2811" max="2811" width="21.5703125" style="1" customWidth="1"/>
    <col min="2812" max="2812" width="16.42578125" style="1" customWidth="1"/>
    <col min="2813" max="3061" width="12.5703125" style="1"/>
    <col min="3062" max="3062" width="2.28515625" style="1" customWidth="1"/>
    <col min="3063" max="3063" width="8.7109375" style="1" customWidth="1"/>
    <col min="3064" max="3064" width="78.140625" style="1" customWidth="1"/>
    <col min="3065" max="3066" width="0" style="1" hidden="1" customWidth="1"/>
    <col min="3067" max="3067" width="21.5703125" style="1" customWidth="1"/>
    <col min="3068" max="3068" width="16.42578125" style="1" customWidth="1"/>
    <col min="3069" max="3317" width="12.5703125" style="1"/>
    <col min="3318" max="3318" width="2.28515625" style="1" customWidth="1"/>
    <col min="3319" max="3319" width="8.7109375" style="1" customWidth="1"/>
    <col min="3320" max="3320" width="78.140625" style="1" customWidth="1"/>
    <col min="3321" max="3322" width="0" style="1" hidden="1" customWidth="1"/>
    <col min="3323" max="3323" width="21.5703125" style="1" customWidth="1"/>
    <col min="3324" max="3324" width="16.42578125" style="1" customWidth="1"/>
    <col min="3325" max="3573" width="12.5703125" style="1"/>
    <col min="3574" max="3574" width="2.28515625" style="1" customWidth="1"/>
    <col min="3575" max="3575" width="8.7109375" style="1" customWidth="1"/>
    <col min="3576" max="3576" width="78.140625" style="1" customWidth="1"/>
    <col min="3577" max="3578" width="0" style="1" hidden="1" customWidth="1"/>
    <col min="3579" max="3579" width="21.5703125" style="1" customWidth="1"/>
    <col min="3580" max="3580" width="16.42578125" style="1" customWidth="1"/>
    <col min="3581" max="3829" width="12.5703125" style="1"/>
    <col min="3830" max="3830" width="2.28515625" style="1" customWidth="1"/>
    <col min="3831" max="3831" width="8.7109375" style="1" customWidth="1"/>
    <col min="3832" max="3832" width="78.140625" style="1" customWidth="1"/>
    <col min="3833" max="3834" width="0" style="1" hidden="1" customWidth="1"/>
    <col min="3835" max="3835" width="21.5703125" style="1" customWidth="1"/>
    <col min="3836" max="3836" width="16.42578125" style="1" customWidth="1"/>
    <col min="3837" max="4085" width="12.5703125" style="1"/>
    <col min="4086" max="4086" width="2.28515625" style="1" customWidth="1"/>
    <col min="4087" max="4087" width="8.7109375" style="1" customWidth="1"/>
    <col min="4088" max="4088" width="78.140625" style="1" customWidth="1"/>
    <col min="4089" max="4090" width="0" style="1" hidden="1" customWidth="1"/>
    <col min="4091" max="4091" width="21.5703125" style="1" customWidth="1"/>
    <col min="4092" max="4092" width="16.42578125" style="1" customWidth="1"/>
    <col min="4093" max="4341" width="12.5703125" style="1"/>
    <col min="4342" max="4342" width="2.28515625" style="1" customWidth="1"/>
    <col min="4343" max="4343" width="8.7109375" style="1" customWidth="1"/>
    <col min="4344" max="4344" width="78.140625" style="1" customWidth="1"/>
    <col min="4345" max="4346" width="0" style="1" hidden="1" customWidth="1"/>
    <col min="4347" max="4347" width="21.5703125" style="1" customWidth="1"/>
    <col min="4348" max="4348" width="16.42578125" style="1" customWidth="1"/>
    <col min="4349" max="4597" width="12.5703125" style="1"/>
    <col min="4598" max="4598" width="2.28515625" style="1" customWidth="1"/>
    <col min="4599" max="4599" width="8.7109375" style="1" customWidth="1"/>
    <col min="4600" max="4600" width="78.140625" style="1" customWidth="1"/>
    <col min="4601" max="4602" width="0" style="1" hidden="1" customWidth="1"/>
    <col min="4603" max="4603" width="21.5703125" style="1" customWidth="1"/>
    <col min="4604" max="4604" width="16.42578125" style="1" customWidth="1"/>
    <col min="4605" max="4853" width="12.5703125" style="1"/>
    <col min="4854" max="4854" width="2.28515625" style="1" customWidth="1"/>
    <col min="4855" max="4855" width="8.7109375" style="1" customWidth="1"/>
    <col min="4856" max="4856" width="78.140625" style="1" customWidth="1"/>
    <col min="4857" max="4858" width="0" style="1" hidden="1" customWidth="1"/>
    <col min="4859" max="4859" width="21.5703125" style="1" customWidth="1"/>
    <col min="4860" max="4860" width="16.42578125" style="1" customWidth="1"/>
    <col min="4861" max="5109" width="12.5703125" style="1"/>
    <col min="5110" max="5110" width="2.28515625" style="1" customWidth="1"/>
    <col min="5111" max="5111" width="8.7109375" style="1" customWidth="1"/>
    <col min="5112" max="5112" width="78.140625" style="1" customWidth="1"/>
    <col min="5113" max="5114" width="0" style="1" hidden="1" customWidth="1"/>
    <col min="5115" max="5115" width="21.5703125" style="1" customWidth="1"/>
    <col min="5116" max="5116" width="16.42578125" style="1" customWidth="1"/>
    <col min="5117" max="5365" width="12.5703125" style="1"/>
    <col min="5366" max="5366" width="2.28515625" style="1" customWidth="1"/>
    <col min="5367" max="5367" width="8.7109375" style="1" customWidth="1"/>
    <col min="5368" max="5368" width="78.140625" style="1" customWidth="1"/>
    <col min="5369" max="5370" width="0" style="1" hidden="1" customWidth="1"/>
    <col min="5371" max="5371" width="21.5703125" style="1" customWidth="1"/>
    <col min="5372" max="5372" width="16.42578125" style="1" customWidth="1"/>
    <col min="5373" max="5621" width="12.5703125" style="1"/>
    <col min="5622" max="5622" width="2.28515625" style="1" customWidth="1"/>
    <col min="5623" max="5623" width="8.7109375" style="1" customWidth="1"/>
    <col min="5624" max="5624" width="78.140625" style="1" customWidth="1"/>
    <col min="5625" max="5626" width="0" style="1" hidden="1" customWidth="1"/>
    <col min="5627" max="5627" width="21.5703125" style="1" customWidth="1"/>
    <col min="5628" max="5628" width="16.42578125" style="1" customWidth="1"/>
    <col min="5629" max="5877" width="12.5703125" style="1"/>
    <col min="5878" max="5878" width="2.28515625" style="1" customWidth="1"/>
    <col min="5879" max="5879" width="8.7109375" style="1" customWidth="1"/>
    <col min="5880" max="5880" width="78.140625" style="1" customWidth="1"/>
    <col min="5881" max="5882" width="0" style="1" hidden="1" customWidth="1"/>
    <col min="5883" max="5883" width="21.5703125" style="1" customWidth="1"/>
    <col min="5884" max="5884" width="16.42578125" style="1" customWidth="1"/>
    <col min="5885" max="6133" width="12.5703125" style="1"/>
    <col min="6134" max="6134" width="2.28515625" style="1" customWidth="1"/>
    <col min="6135" max="6135" width="8.7109375" style="1" customWidth="1"/>
    <col min="6136" max="6136" width="78.140625" style="1" customWidth="1"/>
    <col min="6137" max="6138" width="0" style="1" hidden="1" customWidth="1"/>
    <col min="6139" max="6139" width="21.5703125" style="1" customWidth="1"/>
    <col min="6140" max="6140" width="16.42578125" style="1" customWidth="1"/>
    <col min="6141" max="6389" width="12.5703125" style="1"/>
    <col min="6390" max="6390" width="2.28515625" style="1" customWidth="1"/>
    <col min="6391" max="6391" width="8.7109375" style="1" customWidth="1"/>
    <col min="6392" max="6392" width="78.140625" style="1" customWidth="1"/>
    <col min="6393" max="6394" width="0" style="1" hidden="1" customWidth="1"/>
    <col min="6395" max="6395" width="21.5703125" style="1" customWidth="1"/>
    <col min="6396" max="6396" width="16.42578125" style="1" customWidth="1"/>
    <col min="6397" max="6645" width="12.5703125" style="1"/>
    <col min="6646" max="6646" width="2.28515625" style="1" customWidth="1"/>
    <col min="6647" max="6647" width="8.7109375" style="1" customWidth="1"/>
    <col min="6648" max="6648" width="78.140625" style="1" customWidth="1"/>
    <col min="6649" max="6650" width="0" style="1" hidden="1" customWidth="1"/>
    <col min="6651" max="6651" width="21.5703125" style="1" customWidth="1"/>
    <col min="6652" max="6652" width="16.42578125" style="1" customWidth="1"/>
    <col min="6653" max="6901" width="12.5703125" style="1"/>
    <col min="6902" max="6902" width="2.28515625" style="1" customWidth="1"/>
    <col min="6903" max="6903" width="8.7109375" style="1" customWidth="1"/>
    <col min="6904" max="6904" width="78.140625" style="1" customWidth="1"/>
    <col min="6905" max="6906" width="0" style="1" hidden="1" customWidth="1"/>
    <col min="6907" max="6907" width="21.5703125" style="1" customWidth="1"/>
    <col min="6908" max="6908" width="16.42578125" style="1" customWidth="1"/>
    <col min="6909" max="7157" width="12.5703125" style="1"/>
    <col min="7158" max="7158" width="2.28515625" style="1" customWidth="1"/>
    <col min="7159" max="7159" width="8.7109375" style="1" customWidth="1"/>
    <col min="7160" max="7160" width="78.140625" style="1" customWidth="1"/>
    <col min="7161" max="7162" width="0" style="1" hidden="1" customWidth="1"/>
    <col min="7163" max="7163" width="21.5703125" style="1" customWidth="1"/>
    <col min="7164" max="7164" width="16.42578125" style="1" customWidth="1"/>
    <col min="7165" max="7413" width="12.5703125" style="1"/>
    <col min="7414" max="7414" width="2.28515625" style="1" customWidth="1"/>
    <col min="7415" max="7415" width="8.7109375" style="1" customWidth="1"/>
    <col min="7416" max="7416" width="78.140625" style="1" customWidth="1"/>
    <col min="7417" max="7418" width="0" style="1" hidden="1" customWidth="1"/>
    <col min="7419" max="7419" width="21.5703125" style="1" customWidth="1"/>
    <col min="7420" max="7420" width="16.42578125" style="1" customWidth="1"/>
    <col min="7421" max="7669" width="12.5703125" style="1"/>
    <col min="7670" max="7670" width="2.28515625" style="1" customWidth="1"/>
    <col min="7671" max="7671" width="8.7109375" style="1" customWidth="1"/>
    <col min="7672" max="7672" width="78.140625" style="1" customWidth="1"/>
    <col min="7673" max="7674" width="0" style="1" hidden="1" customWidth="1"/>
    <col min="7675" max="7675" width="21.5703125" style="1" customWidth="1"/>
    <col min="7676" max="7676" width="16.42578125" style="1" customWidth="1"/>
    <col min="7677" max="7925" width="12.5703125" style="1"/>
    <col min="7926" max="7926" width="2.28515625" style="1" customWidth="1"/>
    <col min="7927" max="7927" width="8.7109375" style="1" customWidth="1"/>
    <col min="7928" max="7928" width="78.140625" style="1" customWidth="1"/>
    <col min="7929" max="7930" width="0" style="1" hidden="1" customWidth="1"/>
    <col min="7931" max="7931" width="21.5703125" style="1" customWidth="1"/>
    <col min="7932" max="7932" width="16.42578125" style="1" customWidth="1"/>
    <col min="7933" max="8181" width="12.5703125" style="1"/>
    <col min="8182" max="8182" width="2.28515625" style="1" customWidth="1"/>
    <col min="8183" max="8183" width="8.7109375" style="1" customWidth="1"/>
    <col min="8184" max="8184" width="78.140625" style="1" customWidth="1"/>
    <col min="8185" max="8186" width="0" style="1" hidden="1" customWidth="1"/>
    <col min="8187" max="8187" width="21.5703125" style="1" customWidth="1"/>
    <col min="8188" max="8188" width="16.42578125" style="1" customWidth="1"/>
    <col min="8189" max="8437" width="12.5703125" style="1"/>
    <col min="8438" max="8438" width="2.28515625" style="1" customWidth="1"/>
    <col min="8439" max="8439" width="8.7109375" style="1" customWidth="1"/>
    <col min="8440" max="8440" width="78.140625" style="1" customWidth="1"/>
    <col min="8441" max="8442" width="0" style="1" hidden="1" customWidth="1"/>
    <col min="8443" max="8443" width="21.5703125" style="1" customWidth="1"/>
    <col min="8444" max="8444" width="16.42578125" style="1" customWidth="1"/>
    <col min="8445" max="8693" width="12.5703125" style="1"/>
    <col min="8694" max="8694" width="2.28515625" style="1" customWidth="1"/>
    <col min="8695" max="8695" width="8.7109375" style="1" customWidth="1"/>
    <col min="8696" max="8696" width="78.140625" style="1" customWidth="1"/>
    <col min="8697" max="8698" width="0" style="1" hidden="1" customWidth="1"/>
    <col min="8699" max="8699" width="21.5703125" style="1" customWidth="1"/>
    <col min="8700" max="8700" width="16.42578125" style="1" customWidth="1"/>
    <col min="8701" max="8949" width="12.5703125" style="1"/>
    <col min="8950" max="8950" width="2.28515625" style="1" customWidth="1"/>
    <col min="8951" max="8951" width="8.7109375" style="1" customWidth="1"/>
    <col min="8952" max="8952" width="78.140625" style="1" customWidth="1"/>
    <col min="8953" max="8954" width="0" style="1" hidden="1" customWidth="1"/>
    <col min="8955" max="8955" width="21.5703125" style="1" customWidth="1"/>
    <col min="8956" max="8956" width="16.42578125" style="1" customWidth="1"/>
    <col min="8957" max="9205" width="12.5703125" style="1"/>
    <col min="9206" max="9206" width="2.28515625" style="1" customWidth="1"/>
    <col min="9207" max="9207" width="8.7109375" style="1" customWidth="1"/>
    <col min="9208" max="9208" width="78.140625" style="1" customWidth="1"/>
    <col min="9209" max="9210" width="0" style="1" hidden="1" customWidth="1"/>
    <col min="9211" max="9211" width="21.5703125" style="1" customWidth="1"/>
    <col min="9212" max="9212" width="16.42578125" style="1" customWidth="1"/>
    <col min="9213" max="9461" width="12.5703125" style="1"/>
    <col min="9462" max="9462" width="2.28515625" style="1" customWidth="1"/>
    <col min="9463" max="9463" width="8.7109375" style="1" customWidth="1"/>
    <col min="9464" max="9464" width="78.140625" style="1" customWidth="1"/>
    <col min="9465" max="9466" width="0" style="1" hidden="1" customWidth="1"/>
    <col min="9467" max="9467" width="21.5703125" style="1" customWidth="1"/>
    <col min="9468" max="9468" width="16.42578125" style="1" customWidth="1"/>
    <col min="9469" max="9717" width="12.5703125" style="1"/>
    <col min="9718" max="9718" width="2.28515625" style="1" customWidth="1"/>
    <col min="9719" max="9719" width="8.7109375" style="1" customWidth="1"/>
    <col min="9720" max="9720" width="78.140625" style="1" customWidth="1"/>
    <col min="9721" max="9722" width="0" style="1" hidden="1" customWidth="1"/>
    <col min="9723" max="9723" width="21.5703125" style="1" customWidth="1"/>
    <col min="9724" max="9724" width="16.42578125" style="1" customWidth="1"/>
    <col min="9725" max="9973" width="12.5703125" style="1"/>
    <col min="9974" max="9974" width="2.28515625" style="1" customWidth="1"/>
    <col min="9975" max="9975" width="8.7109375" style="1" customWidth="1"/>
    <col min="9976" max="9976" width="78.140625" style="1" customWidth="1"/>
    <col min="9977" max="9978" width="0" style="1" hidden="1" customWidth="1"/>
    <col min="9979" max="9979" width="21.5703125" style="1" customWidth="1"/>
    <col min="9980" max="9980" width="16.42578125" style="1" customWidth="1"/>
    <col min="9981" max="10229" width="12.5703125" style="1"/>
    <col min="10230" max="10230" width="2.28515625" style="1" customWidth="1"/>
    <col min="10231" max="10231" width="8.7109375" style="1" customWidth="1"/>
    <col min="10232" max="10232" width="78.140625" style="1" customWidth="1"/>
    <col min="10233" max="10234" width="0" style="1" hidden="1" customWidth="1"/>
    <col min="10235" max="10235" width="21.5703125" style="1" customWidth="1"/>
    <col min="10236" max="10236" width="16.42578125" style="1" customWidth="1"/>
    <col min="10237" max="10485" width="12.5703125" style="1"/>
    <col min="10486" max="10486" width="2.28515625" style="1" customWidth="1"/>
    <col min="10487" max="10487" width="8.7109375" style="1" customWidth="1"/>
    <col min="10488" max="10488" width="78.140625" style="1" customWidth="1"/>
    <col min="10489" max="10490" width="0" style="1" hidden="1" customWidth="1"/>
    <col min="10491" max="10491" width="21.5703125" style="1" customWidth="1"/>
    <col min="10492" max="10492" width="16.42578125" style="1" customWidth="1"/>
    <col min="10493" max="10741" width="12.5703125" style="1"/>
    <col min="10742" max="10742" width="2.28515625" style="1" customWidth="1"/>
    <col min="10743" max="10743" width="8.7109375" style="1" customWidth="1"/>
    <col min="10744" max="10744" width="78.140625" style="1" customWidth="1"/>
    <col min="10745" max="10746" width="0" style="1" hidden="1" customWidth="1"/>
    <col min="10747" max="10747" width="21.5703125" style="1" customWidth="1"/>
    <col min="10748" max="10748" width="16.42578125" style="1" customWidth="1"/>
    <col min="10749" max="10997" width="12.5703125" style="1"/>
    <col min="10998" max="10998" width="2.28515625" style="1" customWidth="1"/>
    <col min="10999" max="10999" width="8.7109375" style="1" customWidth="1"/>
    <col min="11000" max="11000" width="78.140625" style="1" customWidth="1"/>
    <col min="11001" max="11002" width="0" style="1" hidden="1" customWidth="1"/>
    <col min="11003" max="11003" width="21.5703125" style="1" customWidth="1"/>
    <col min="11004" max="11004" width="16.42578125" style="1" customWidth="1"/>
    <col min="11005" max="11253" width="12.5703125" style="1"/>
    <col min="11254" max="11254" width="2.28515625" style="1" customWidth="1"/>
    <col min="11255" max="11255" width="8.7109375" style="1" customWidth="1"/>
    <col min="11256" max="11256" width="78.140625" style="1" customWidth="1"/>
    <col min="11257" max="11258" width="0" style="1" hidden="1" customWidth="1"/>
    <col min="11259" max="11259" width="21.5703125" style="1" customWidth="1"/>
    <col min="11260" max="11260" width="16.42578125" style="1" customWidth="1"/>
    <col min="11261" max="11509" width="12.5703125" style="1"/>
    <col min="11510" max="11510" width="2.28515625" style="1" customWidth="1"/>
    <col min="11511" max="11511" width="8.7109375" style="1" customWidth="1"/>
    <col min="11512" max="11512" width="78.140625" style="1" customWidth="1"/>
    <col min="11513" max="11514" width="0" style="1" hidden="1" customWidth="1"/>
    <col min="11515" max="11515" width="21.5703125" style="1" customWidth="1"/>
    <col min="11516" max="11516" width="16.42578125" style="1" customWidth="1"/>
    <col min="11517" max="11765" width="12.5703125" style="1"/>
    <col min="11766" max="11766" width="2.28515625" style="1" customWidth="1"/>
    <col min="11767" max="11767" width="8.7109375" style="1" customWidth="1"/>
    <col min="11768" max="11768" width="78.140625" style="1" customWidth="1"/>
    <col min="11769" max="11770" width="0" style="1" hidden="1" customWidth="1"/>
    <col min="11771" max="11771" width="21.5703125" style="1" customWidth="1"/>
    <col min="11772" max="11772" width="16.42578125" style="1" customWidth="1"/>
    <col min="11773" max="12021" width="12.5703125" style="1"/>
    <col min="12022" max="12022" width="2.28515625" style="1" customWidth="1"/>
    <col min="12023" max="12023" width="8.7109375" style="1" customWidth="1"/>
    <col min="12024" max="12024" width="78.140625" style="1" customWidth="1"/>
    <col min="12025" max="12026" width="0" style="1" hidden="1" customWidth="1"/>
    <col min="12027" max="12027" width="21.5703125" style="1" customWidth="1"/>
    <col min="12028" max="12028" width="16.42578125" style="1" customWidth="1"/>
    <col min="12029" max="12277" width="12.5703125" style="1"/>
    <col min="12278" max="12278" width="2.28515625" style="1" customWidth="1"/>
    <col min="12279" max="12279" width="8.7109375" style="1" customWidth="1"/>
    <col min="12280" max="12280" width="78.140625" style="1" customWidth="1"/>
    <col min="12281" max="12282" width="0" style="1" hidden="1" customWidth="1"/>
    <col min="12283" max="12283" width="21.5703125" style="1" customWidth="1"/>
    <col min="12284" max="12284" width="16.42578125" style="1" customWidth="1"/>
    <col min="12285" max="12533" width="12.5703125" style="1"/>
    <col min="12534" max="12534" width="2.28515625" style="1" customWidth="1"/>
    <col min="12535" max="12535" width="8.7109375" style="1" customWidth="1"/>
    <col min="12536" max="12536" width="78.140625" style="1" customWidth="1"/>
    <col min="12537" max="12538" width="0" style="1" hidden="1" customWidth="1"/>
    <col min="12539" max="12539" width="21.5703125" style="1" customWidth="1"/>
    <col min="12540" max="12540" width="16.42578125" style="1" customWidth="1"/>
    <col min="12541" max="12789" width="12.5703125" style="1"/>
    <col min="12790" max="12790" width="2.28515625" style="1" customWidth="1"/>
    <col min="12791" max="12791" width="8.7109375" style="1" customWidth="1"/>
    <col min="12792" max="12792" width="78.140625" style="1" customWidth="1"/>
    <col min="12793" max="12794" width="0" style="1" hidden="1" customWidth="1"/>
    <col min="12795" max="12795" width="21.5703125" style="1" customWidth="1"/>
    <col min="12796" max="12796" width="16.42578125" style="1" customWidth="1"/>
    <col min="12797" max="13045" width="12.5703125" style="1"/>
    <col min="13046" max="13046" width="2.28515625" style="1" customWidth="1"/>
    <col min="13047" max="13047" width="8.7109375" style="1" customWidth="1"/>
    <col min="13048" max="13048" width="78.140625" style="1" customWidth="1"/>
    <col min="13049" max="13050" width="0" style="1" hidden="1" customWidth="1"/>
    <col min="13051" max="13051" width="21.5703125" style="1" customWidth="1"/>
    <col min="13052" max="13052" width="16.42578125" style="1" customWidth="1"/>
    <col min="13053" max="13301" width="12.5703125" style="1"/>
    <col min="13302" max="13302" width="2.28515625" style="1" customWidth="1"/>
    <col min="13303" max="13303" width="8.7109375" style="1" customWidth="1"/>
    <col min="13304" max="13304" width="78.140625" style="1" customWidth="1"/>
    <col min="13305" max="13306" width="0" style="1" hidden="1" customWidth="1"/>
    <col min="13307" max="13307" width="21.5703125" style="1" customWidth="1"/>
    <col min="13308" max="13308" width="16.42578125" style="1" customWidth="1"/>
    <col min="13309" max="13557" width="12.5703125" style="1"/>
    <col min="13558" max="13558" width="2.28515625" style="1" customWidth="1"/>
    <col min="13559" max="13559" width="8.7109375" style="1" customWidth="1"/>
    <col min="13560" max="13560" width="78.140625" style="1" customWidth="1"/>
    <col min="13561" max="13562" width="0" style="1" hidden="1" customWidth="1"/>
    <col min="13563" max="13563" width="21.5703125" style="1" customWidth="1"/>
    <col min="13564" max="13564" width="16.42578125" style="1" customWidth="1"/>
    <col min="13565" max="13813" width="12.5703125" style="1"/>
    <col min="13814" max="13814" width="2.28515625" style="1" customWidth="1"/>
    <col min="13815" max="13815" width="8.7109375" style="1" customWidth="1"/>
    <col min="13816" max="13816" width="78.140625" style="1" customWidth="1"/>
    <col min="13817" max="13818" width="0" style="1" hidden="1" customWidth="1"/>
    <col min="13819" max="13819" width="21.5703125" style="1" customWidth="1"/>
    <col min="13820" max="13820" width="16.42578125" style="1" customWidth="1"/>
    <col min="13821" max="14069" width="12.5703125" style="1"/>
    <col min="14070" max="14070" width="2.28515625" style="1" customWidth="1"/>
    <col min="14071" max="14071" width="8.7109375" style="1" customWidth="1"/>
    <col min="14072" max="14072" width="78.140625" style="1" customWidth="1"/>
    <col min="14073" max="14074" width="0" style="1" hidden="1" customWidth="1"/>
    <col min="14075" max="14075" width="21.5703125" style="1" customWidth="1"/>
    <col min="14076" max="14076" width="16.42578125" style="1" customWidth="1"/>
    <col min="14077" max="14325" width="12.5703125" style="1"/>
    <col min="14326" max="14326" width="2.28515625" style="1" customWidth="1"/>
    <col min="14327" max="14327" width="8.7109375" style="1" customWidth="1"/>
    <col min="14328" max="14328" width="78.140625" style="1" customWidth="1"/>
    <col min="14329" max="14330" width="0" style="1" hidden="1" customWidth="1"/>
    <col min="14331" max="14331" width="21.5703125" style="1" customWidth="1"/>
    <col min="14332" max="14332" width="16.42578125" style="1" customWidth="1"/>
    <col min="14333" max="14581" width="12.5703125" style="1"/>
    <col min="14582" max="14582" width="2.28515625" style="1" customWidth="1"/>
    <col min="14583" max="14583" width="8.7109375" style="1" customWidth="1"/>
    <col min="14584" max="14584" width="78.140625" style="1" customWidth="1"/>
    <col min="14585" max="14586" width="0" style="1" hidden="1" customWidth="1"/>
    <col min="14587" max="14587" width="21.5703125" style="1" customWidth="1"/>
    <col min="14588" max="14588" width="16.42578125" style="1" customWidth="1"/>
    <col min="14589" max="14837" width="12.5703125" style="1"/>
    <col min="14838" max="14838" width="2.28515625" style="1" customWidth="1"/>
    <col min="14839" max="14839" width="8.7109375" style="1" customWidth="1"/>
    <col min="14840" max="14840" width="78.140625" style="1" customWidth="1"/>
    <col min="14841" max="14842" width="0" style="1" hidden="1" customWidth="1"/>
    <col min="14843" max="14843" width="21.5703125" style="1" customWidth="1"/>
    <col min="14844" max="14844" width="16.42578125" style="1" customWidth="1"/>
    <col min="14845" max="15093" width="12.5703125" style="1"/>
    <col min="15094" max="15094" width="2.28515625" style="1" customWidth="1"/>
    <col min="15095" max="15095" width="8.7109375" style="1" customWidth="1"/>
    <col min="15096" max="15096" width="78.140625" style="1" customWidth="1"/>
    <col min="15097" max="15098" width="0" style="1" hidden="1" customWidth="1"/>
    <col min="15099" max="15099" width="21.5703125" style="1" customWidth="1"/>
    <col min="15100" max="15100" width="16.42578125" style="1" customWidth="1"/>
    <col min="15101" max="15349" width="12.5703125" style="1"/>
    <col min="15350" max="15350" width="2.28515625" style="1" customWidth="1"/>
    <col min="15351" max="15351" width="8.7109375" style="1" customWidth="1"/>
    <col min="15352" max="15352" width="78.140625" style="1" customWidth="1"/>
    <col min="15353" max="15354" width="0" style="1" hidden="1" customWidth="1"/>
    <col min="15355" max="15355" width="21.5703125" style="1" customWidth="1"/>
    <col min="15356" max="15356" width="16.42578125" style="1" customWidth="1"/>
    <col min="15357" max="15605" width="12.5703125" style="1"/>
    <col min="15606" max="15606" width="2.28515625" style="1" customWidth="1"/>
    <col min="15607" max="15607" width="8.7109375" style="1" customWidth="1"/>
    <col min="15608" max="15608" width="78.140625" style="1" customWidth="1"/>
    <col min="15609" max="15610" width="0" style="1" hidden="1" customWidth="1"/>
    <col min="15611" max="15611" width="21.5703125" style="1" customWidth="1"/>
    <col min="15612" max="15612" width="16.42578125" style="1" customWidth="1"/>
    <col min="15613" max="15861" width="12.5703125" style="1"/>
    <col min="15862" max="15862" width="2.28515625" style="1" customWidth="1"/>
    <col min="15863" max="15863" width="8.7109375" style="1" customWidth="1"/>
    <col min="15864" max="15864" width="78.140625" style="1" customWidth="1"/>
    <col min="15865" max="15866" width="0" style="1" hidden="1" customWidth="1"/>
    <col min="15867" max="15867" width="21.5703125" style="1" customWidth="1"/>
    <col min="15868" max="15868" width="16.42578125" style="1" customWidth="1"/>
    <col min="15869" max="16117" width="12.5703125" style="1"/>
    <col min="16118" max="16118" width="2.28515625" style="1" customWidth="1"/>
    <col min="16119" max="16119" width="8.7109375" style="1" customWidth="1"/>
    <col min="16120" max="16120" width="78.140625" style="1" customWidth="1"/>
    <col min="16121" max="16122" width="0" style="1" hidden="1" customWidth="1"/>
    <col min="16123" max="16123" width="21.5703125" style="1" customWidth="1"/>
    <col min="16124" max="16124" width="16.42578125" style="1" customWidth="1"/>
    <col min="16125" max="16384" width="12.5703125" style="1"/>
  </cols>
  <sheetData>
    <row r="1" spans="1:9" ht="24" customHeight="1" x14ac:dyDescent="0.25">
      <c r="A1" s="69" t="s">
        <v>183</v>
      </c>
      <c r="B1" s="70"/>
      <c r="C1" s="70"/>
      <c r="D1" s="70"/>
      <c r="E1" s="70"/>
      <c r="F1" s="70"/>
      <c r="G1" s="70"/>
      <c r="H1" s="70"/>
      <c r="I1" s="71"/>
    </row>
    <row r="2" spans="1:9" ht="21" customHeight="1" x14ac:dyDescent="0.25">
      <c r="A2" s="72" t="s">
        <v>179</v>
      </c>
      <c r="B2" s="73"/>
      <c r="C2" s="73"/>
      <c r="D2" s="73"/>
      <c r="E2" s="73"/>
      <c r="F2" s="73"/>
      <c r="G2" s="73"/>
      <c r="H2" s="73"/>
      <c r="I2" s="74"/>
    </row>
    <row r="3" spans="1:9" ht="21" customHeight="1" thickBot="1" x14ac:dyDescent="0.3">
      <c r="A3" s="75" t="s">
        <v>177</v>
      </c>
      <c r="B3" s="76"/>
      <c r="C3" s="76"/>
      <c r="D3" s="77"/>
      <c r="E3" s="77"/>
      <c r="F3" s="77"/>
      <c r="G3" s="77"/>
      <c r="H3" s="77"/>
      <c r="I3" s="78"/>
    </row>
    <row r="4" spans="1:9" ht="15.75" customHeight="1" x14ac:dyDescent="0.25">
      <c r="A4" s="48"/>
      <c r="B4" s="49"/>
      <c r="C4" s="50"/>
      <c r="D4" s="82" t="s">
        <v>182</v>
      </c>
      <c r="E4" s="83"/>
      <c r="F4" s="55"/>
      <c r="G4" s="82" t="s">
        <v>181</v>
      </c>
      <c r="H4" s="84"/>
      <c r="I4" s="85"/>
    </row>
    <row r="5" spans="1:9" ht="48" thickBot="1" x14ac:dyDescent="0.3">
      <c r="A5" s="45" t="s">
        <v>0</v>
      </c>
      <c r="B5" s="46"/>
      <c r="C5" s="47"/>
      <c r="D5" s="51" t="s">
        <v>180</v>
      </c>
      <c r="E5" s="52" t="s">
        <v>144</v>
      </c>
      <c r="F5" s="53"/>
      <c r="G5" s="56" t="s">
        <v>180</v>
      </c>
      <c r="H5" s="56" t="s">
        <v>144</v>
      </c>
      <c r="I5" s="54" t="s">
        <v>178</v>
      </c>
    </row>
    <row r="6" spans="1:9" ht="15.75" x14ac:dyDescent="0.25">
      <c r="A6" s="2" t="s">
        <v>1</v>
      </c>
      <c r="B6" s="3"/>
      <c r="C6" s="3"/>
      <c r="D6" s="62">
        <f>SUM(D7:D15)</f>
        <v>14711186048</v>
      </c>
      <c r="E6" s="25">
        <f>(D6/E$181)</f>
        <v>1276.9677843791083</v>
      </c>
      <c r="F6" s="35"/>
      <c r="G6" s="4">
        <f>SUM(G7:G15)</f>
        <v>10906078953</v>
      </c>
      <c r="H6" s="57">
        <f>(G6/E$181)</f>
        <v>946.67496090632233</v>
      </c>
      <c r="I6" s="36">
        <f>(D6-G6)</f>
        <v>3805107095</v>
      </c>
    </row>
    <row r="7" spans="1:9" x14ac:dyDescent="0.25">
      <c r="A7" s="5"/>
      <c r="B7" s="6">
        <v>511</v>
      </c>
      <c r="C7" s="7" t="s">
        <v>2</v>
      </c>
      <c r="D7" s="61">
        <v>168213408</v>
      </c>
      <c r="E7" s="26">
        <f>(D7/E$181)</f>
        <v>14.601345004798008</v>
      </c>
      <c r="F7" s="31"/>
      <c r="G7" s="23">
        <v>168213408</v>
      </c>
      <c r="H7" s="60">
        <f>(G7/E$181)</f>
        <v>14.601345004798008</v>
      </c>
      <c r="I7" s="33">
        <f>(D7-G7)</f>
        <v>0</v>
      </c>
    </row>
    <row r="8" spans="1:9" x14ac:dyDescent="0.25">
      <c r="A8" s="5"/>
      <c r="B8" s="6">
        <v>512</v>
      </c>
      <c r="C8" s="7" t="s">
        <v>3</v>
      </c>
      <c r="D8" s="32">
        <v>540010599</v>
      </c>
      <c r="E8" s="26">
        <f t="shared" ref="E8:E71" si="0">(D8/E$181)</f>
        <v>46.874272128453818</v>
      </c>
      <c r="F8" s="31"/>
      <c r="G8" s="23">
        <v>540010599</v>
      </c>
      <c r="H8" s="60">
        <f t="shared" ref="H8:H15" si="1">(G8/E$181)</f>
        <v>46.874272128453818</v>
      </c>
      <c r="I8" s="33">
        <f t="shared" ref="I8:I15" si="2">(D8-G8)</f>
        <v>0</v>
      </c>
    </row>
    <row r="9" spans="1:9" x14ac:dyDescent="0.25">
      <c r="A9" s="5"/>
      <c r="B9" s="6">
        <v>513</v>
      </c>
      <c r="C9" s="7" t="s">
        <v>4</v>
      </c>
      <c r="D9" s="32">
        <v>5538294641</v>
      </c>
      <c r="E9" s="26">
        <f t="shared" si="0"/>
        <v>480.7378422025962</v>
      </c>
      <c r="F9" s="31"/>
      <c r="G9" s="8">
        <v>1781047084</v>
      </c>
      <c r="H9" s="60">
        <f t="shared" si="1"/>
        <v>154.59934646394811</v>
      </c>
      <c r="I9" s="33">
        <f t="shared" si="2"/>
        <v>3757247557</v>
      </c>
    </row>
    <row r="10" spans="1:9" x14ac:dyDescent="0.25">
      <c r="A10" s="5"/>
      <c r="B10" s="6">
        <v>514</v>
      </c>
      <c r="C10" s="7" t="s">
        <v>5</v>
      </c>
      <c r="D10" s="32">
        <v>173313839</v>
      </c>
      <c r="E10" s="26">
        <f t="shared" si="0"/>
        <v>15.044075186592833</v>
      </c>
      <c r="F10" s="31"/>
      <c r="G10" s="8">
        <v>173306308</v>
      </c>
      <c r="H10" s="60">
        <f t="shared" si="1"/>
        <v>15.043421476935924</v>
      </c>
      <c r="I10" s="33">
        <f t="shared" si="2"/>
        <v>7531</v>
      </c>
    </row>
    <row r="11" spans="1:9" x14ac:dyDescent="0.25">
      <c r="A11" s="5"/>
      <c r="B11" s="6">
        <v>515</v>
      </c>
      <c r="C11" s="7" t="s">
        <v>6</v>
      </c>
      <c r="D11" s="32">
        <v>308254649</v>
      </c>
      <c r="E11" s="26">
        <f t="shared" si="0"/>
        <v>26.757275373565427</v>
      </c>
      <c r="F11" s="31"/>
      <c r="G11" s="8">
        <v>308254649</v>
      </c>
      <c r="H11" s="60">
        <f t="shared" si="1"/>
        <v>26.757275373565427</v>
      </c>
      <c r="I11" s="33">
        <f t="shared" si="2"/>
        <v>0</v>
      </c>
    </row>
    <row r="12" spans="1:9" x14ac:dyDescent="0.25">
      <c r="A12" s="5"/>
      <c r="B12" s="6">
        <v>516</v>
      </c>
      <c r="C12" s="7" t="s">
        <v>7</v>
      </c>
      <c r="D12" s="32">
        <v>170093788</v>
      </c>
      <c r="E12" s="26">
        <f t="shared" si="0"/>
        <v>14.764566697090943</v>
      </c>
      <c r="F12" s="31"/>
      <c r="G12" s="8">
        <v>170093788</v>
      </c>
      <c r="H12" s="60">
        <f t="shared" si="1"/>
        <v>14.764566697090943</v>
      </c>
      <c r="I12" s="33">
        <f t="shared" si="2"/>
        <v>0</v>
      </c>
    </row>
    <row r="13" spans="1:9" x14ac:dyDescent="0.25">
      <c r="A13" s="5"/>
      <c r="B13" s="6">
        <v>517</v>
      </c>
      <c r="C13" s="7" t="s">
        <v>8</v>
      </c>
      <c r="D13" s="32">
        <v>1011943407</v>
      </c>
      <c r="E13" s="26">
        <f t="shared" si="0"/>
        <v>87.839221537784482</v>
      </c>
      <c r="F13" s="31"/>
      <c r="G13" s="8">
        <v>1011943407</v>
      </c>
      <c r="H13" s="60">
        <f t="shared" si="1"/>
        <v>87.839221537784482</v>
      </c>
      <c r="I13" s="33">
        <f t="shared" si="2"/>
        <v>0</v>
      </c>
    </row>
    <row r="14" spans="1:9" x14ac:dyDescent="0.25">
      <c r="A14" s="5"/>
      <c r="B14" s="6">
        <v>518</v>
      </c>
      <c r="C14" s="7" t="s">
        <v>9</v>
      </c>
      <c r="D14" s="32">
        <v>3421583561</v>
      </c>
      <c r="E14" s="26">
        <f t="shared" si="0"/>
        <v>297.00202041508089</v>
      </c>
      <c r="F14" s="31"/>
      <c r="G14" s="8">
        <v>3417129373</v>
      </c>
      <c r="H14" s="60">
        <f t="shared" si="1"/>
        <v>296.61538574381717</v>
      </c>
      <c r="I14" s="33">
        <f t="shared" si="2"/>
        <v>4454188</v>
      </c>
    </row>
    <row r="15" spans="1:9" x14ac:dyDescent="0.25">
      <c r="A15" s="5"/>
      <c r="B15" s="6">
        <v>519</v>
      </c>
      <c r="C15" s="7" t="s">
        <v>85</v>
      </c>
      <c r="D15" s="32">
        <v>3379478156</v>
      </c>
      <c r="E15" s="63">
        <f t="shared" si="0"/>
        <v>293.3471658331456</v>
      </c>
      <c r="F15" s="31"/>
      <c r="G15" s="8">
        <v>3336080337</v>
      </c>
      <c r="H15" s="65">
        <f t="shared" si="1"/>
        <v>289.58012647992842</v>
      </c>
      <c r="I15" s="42">
        <f t="shared" si="2"/>
        <v>43397819</v>
      </c>
    </row>
    <row r="16" spans="1:9" ht="15.75" x14ac:dyDescent="0.25">
      <c r="A16" s="9" t="s">
        <v>10</v>
      </c>
      <c r="B16" s="10"/>
      <c r="C16" s="11"/>
      <c r="D16" s="38">
        <f>SUM(D17:D25)</f>
        <v>9942063348</v>
      </c>
      <c r="E16" s="64">
        <f>(D16/E$181)</f>
        <v>862.99599258880221</v>
      </c>
      <c r="F16" s="37"/>
      <c r="G16" s="12">
        <f>SUM(G17:G25)</f>
        <v>9935650087</v>
      </c>
      <c r="H16" s="58">
        <f>(G16/E$181)</f>
        <v>862.43930547580578</v>
      </c>
      <c r="I16" s="39">
        <f>(D16-G16)</f>
        <v>6413261</v>
      </c>
    </row>
    <row r="17" spans="1:9" x14ac:dyDescent="0.25">
      <c r="A17" s="5"/>
      <c r="B17" s="6">
        <v>521</v>
      </c>
      <c r="C17" s="7" t="s">
        <v>11</v>
      </c>
      <c r="D17" s="32">
        <v>5580476664</v>
      </c>
      <c r="E17" s="26">
        <f t="shared" si="0"/>
        <v>484.39934741877562</v>
      </c>
      <c r="F17" s="31"/>
      <c r="G17" s="8">
        <v>5577693523</v>
      </c>
      <c r="H17" s="60">
        <f t="shared" ref="H17:H25" si="3">(G17/E$181)</f>
        <v>484.15776381125488</v>
      </c>
      <c r="I17" s="33">
        <f t="shared" ref="I17:I25" si="4">(D17-G17)</f>
        <v>2783141</v>
      </c>
    </row>
    <row r="18" spans="1:9" x14ac:dyDescent="0.25">
      <c r="A18" s="5"/>
      <c r="B18" s="6">
        <v>522</v>
      </c>
      <c r="C18" s="7" t="s">
        <v>12</v>
      </c>
      <c r="D18" s="32">
        <v>2946710493</v>
      </c>
      <c r="E18" s="26">
        <f t="shared" si="0"/>
        <v>255.78184907561842</v>
      </c>
      <c r="F18" s="31"/>
      <c r="G18" s="8">
        <v>2946710493</v>
      </c>
      <c r="H18" s="60">
        <f t="shared" si="3"/>
        <v>255.78184907561842</v>
      </c>
      <c r="I18" s="33">
        <f t="shared" si="4"/>
        <v>0</v>
      </c>
    </row>
    <row r="19" spans="1:9" x14ac:dyDescent="0.25">
      <c r="A19" s="5"/>
      <c r="B19" s="6">
        <v>523</v>
      </c>
      <c r="C19" s="7" t="s">
        <v>86</v>
      </c>
      <c r="D19" s="32">
        <v>4127823</v>
      </c>
      <c r="E19" s="26">
        <f t="shared" si="0"/>
        <v>0.35830537207676294</v>
      </c>
      <c r="F19" s="31"/>
      <c r="G19" s="8">
        <v>654587</v>
      </c>
      <c r="H19" s="60">
        <f t="shared" si="3"/>
        <v>5.6819790623680332E-2</v>
      </c>
      <c r="I19" s="33">
        <f t="shared" si="4"/>
        <v>3473236</v>
      </c>
    </row>
    <row r="20" spans="1:9" x14ac:dyDescent="0.25">
      <c r="A20" s="5"/>
      <c r="B20" s="6">
        <v>524</v>
      </c>
      <c r="C20" s="7" t="s">
        <v>13</v>
      </c>
      <c r="D20" s="32">
        <v>655257872</v>
      </c>
      <c r="E20" s="26">
        <f t="shared" si="0"/>
        <v>56.878023993080106</v>
      </c>
      <c r="F20" s="31"/>
      <c r="G20" s="8">
        <v>655257872</v>
      </c>
      <c r="H20" s="60">
        <f t="shared" si="3"/>
        <v>56.878023993080106</v>
      </c>
      <c r="I20" s="33">
        <f t="shared" si="4"/>
        <v>0</v>
      </c>
    </row>
    <row r="21" spans="1:9" x14ac:dyDescent="0.25">
      <c r="A21" s="5"/>
      <c r="B21" s="6">
        <v>525</v>
      </c>
      <c r="C21" s="7" t="s">
        <v>87</v>
      </c>
      <c r="D21" s="32">
        <v>73776836</v>
      </c>
      <c r="E21" s="26">
        <f t="shared" si="0"/>
        <v>6.4040140949905844</v>
      </c>
      <c r="F21" s="31"/>
      <c r="G21" s="8">
        <v>73776836</v>
      </c>
      <c r="H21" s="60">
        <f t="shared" si="3"/>
        <v>6.4040140949905844</v>
      </c>
      <c r="I21" s="33">
        <f t="shared" si="4"/>
        <v>0</v>
      </c>
    </row>
    <row r="22" spans="1:9" x14ac:dyDescent="0.25">
      <c r="A22" s="5"/>
      <c r="B22" s="6">
        <v>526</v>
      </c>
      <c r="C22" s="7" t="s">
        <v>14</v>
      </c>
      <c r="D22" s="32">
        <v>446173040</v>
      </c>
      <c r="E22" s="26">
        <f t="shared" si="0"/>
        <v>38.728937046918055</v>
      </c>
      <c r="F22" s="31"/>
      <c r="G22" s="8">
        <v>446173040</v>
      </c>
      <c r="H22" s="60">
        <f t="shared" si="3"/>
        <v>38.728937046918055</v>
      </c>
      <c r="I22" s="33">
        <f t="shared" si="4"/>
        <v>0</v>
      </c>
    </row>
    <row r="23" spans="1:9" x14ac:dyDescent="0.25">
      <c r="A23" s="5"/>
      <c r="B23" s="6">
        <v>527</v>
      </c>
      <c r="C23" s="7" t="s">
        <v>15</v>
      </c>
      <c r="D23" s="32">
        <v>6889267</v>
      </c>
      <c r="E23" s="26">
        <f t="shared" si="0"/>
        <v>0.59800562567027804</v>
      </c>
      <c r="F23" s="31"/>
      <c r="G23" s="8">
        <v>6889267</v>
      </c>
      <c r="H23" s="60">
        <f t="shared" si="3"/>
        <v>0.59800562567027804</v>
      </c>
      <c r="I23" s="33">
        <f t="shared" si="4"/>
        <v>0</v>
      </c>
    </row>
    <row r="24" spans="1:9" x14ac:dyDescent="0.25">
      <c r="A24" s="5"/>
      <c r="B24" s="6">
        <v>528</v>
      </c>
      <c r="C24" s="7" t="s">
        <v>16</v>
      </c>
      <c r="D24" s="32">
        <v>220355</v>
      </c>
      <c r="E24" s="26">
        <f t="shared" si="0"/>
        <v>1.9127365747992366E-2</v>
      </c>
      <c r="F24" s="31"/>
      <c r="G24" s="8">
        <v>220355</v>
      </c>
      <c r="H24" s="60">
        <f t="shared" si="3"/>
        <v>1.9127365747992366E-2</v>
      </c>
      <c r="I24" s="33">
        <f t="shared" si="4"/>
        <v>0</v>
      </c>
    </row>
    <row r="25" spans="1:9" x14ac:dyDescent="0.25">
      <c r="A25" s="5"/>
      <c r="B25" s="6">
        <v>529</v>
      </c>
      <c r="C25" s="7" t="s">
        <v>17</v>
      </c>
      <c r="D25" s="32">
        <v>228430998</v>
      </c>
      <c r="E25" s="26">
        <f t="shared" si="0"/>
        <v>19.828382595924364</v>
      </c>
      <c r="F25" s="31"/>
      <c r="G25" s="8">
        <v>228274114</v>
      </c>
      <c r="H25" s="60">
        <f t="shared" si="3"/>
        <v>19.814764671901727</v>
      </c>
      <c r="I25" s="33">
        <f t="shared" si="4"/>
        <v>156884</v>
      </c>
    </row>
    <row r="26" spans="1:9" ht="15.75" x14ac:dyDescent="0.25">
      <c r="A26" s="9" t="s">
        <v>18</v>
      </c>
      <c r="B26" s="10"/>
      <c r="C26" s="11"/>
      <c r="D26" s="38">
        <f>SUM(D27:D35)</f>
        <v>10900557573</v>
      </c>
      <c r="E26" s="64">
        <f>(D26/E$181)</f>
        <v>946.19569129731121</v>
      </c>
      <c r="F26" s="37"/>
      <c r="G26" s="12">
        <f>SUM(G27:G35)</f>
        <v>10895156936</v>
      </c>
      <c r="H26" s="58">
        <f>(G26/E$181)</f>
        <v>945.72690248302899</v>
      </c>
      <c r="I26" s="39">
        <f>(D26-G26)</f>
        <v>5400637</v>
      </c>
    </row>
    <row r="27" spans="1:9" x14ac:dyDescent="0.25">
      <c r="A27" s="5"/>
      <c r="B27" s="6">
        <v>531</v>
      </c>
      <c r="C27" s="7" t="s">
        <v>19</v>
      </c>
      <c r="D27" s="32">
        <v>2662914506</v>
      </c>
      <c r="E27" s="26">
        <f t="shared" si="0"/>
        <v>231.14764680581976</v>
      </c>
      <c r="F27" s="31"/>
      <c r="G27" s="8">
        <v>2662914506</v>
      </c>
      <c r="H27" s="60">
        <f t="shared" ref="H27:H35" si="5">(G27/E$181)</f>
        <v>231.14764680581976</v>
      </c>
      <c r="I27" s="33">
        <f t="shared" ref="I27:I35" si="6">(D27-G27)</f>
        <v>0</v>
      </c>
    </row>
    <row r="28" spans="1:9" x14ac:dyDescent="0.25">
      <c r="A28" s="5"/>
      <c r="B28" s="6">
        <v>532</v>
      </c>
      <c r="C28" s="7" t="s">
        <v>145</v>
      </c>
      <c r="D28" s="32">
        <v>169443682</v>
      </c>
      <c r="E28" s="26">
        <f t="shared" si="0"/>
        <v>14.708135868487263</v>
      </c>
      <c r="F28" s="31"/>
      <c r="G28" s="8">
        <v>169443682</v>
      </c>
      <c r="H28" s="60">
        <f t="shared" si="5"/>
        <v>14.708135868487263</v>
      </c>
      <c r="I28" s="33">
        <f t="shared" si="6"/>
        <v>0</v>
      </c>
    </row>
    <row r="29" spans="1:9" x14ac:dyDescent="0.25">
      <c r="A29" s="5"/>
      <c r="B29" s="6">
        <v>533</v>
      </c>
      <c r="C29" s="7" t="s">
        <v>20</v>
      </c>
      <c r="D29" s="32">
        <v>917756922</v>
      </c>
      <c r="E29" s="26">
        <f t="shared" si="0"/>
        <v>79.663598805771144</v>
      </c>
      <c r="F29" s="31"/>
      <c r="G29" s="8">
        <v>917756922</v>
      </c>
      <c r="H29" s="60">
        <f t="shared" si="5"/>
        <v>79.663598805771144</v>
      </c>
      <c r="I29" s="33">
        <f t="shared" si="6"/>
        <v>0</v>
      </c>
    </row>
    <row r="30" spans="1:9" x14ac:dyDescent="0.25">
      <c r="A30" s="5"/>
      <c r="B30" s="6">
        <v>534</v>
      </c>
      <c r="C30" s="7" t="s">
        <v>88</v>
      </c>
      <c r="D30" s="32">
        <v>1413733521</v>
      </c>
      <c r="E30" s="26">
        <f t="shared" si="0"/>
        <v>122.71560947727099</v>
      </c>
      <c r="F30" s="31"/>
      <c r="G30" s="8">
        <v>1408332884</v>
      </c>
      <c r="H30" s="60">
        <f t="shared" si="5"/>
        <v>122.24682066298884</v>
      </c>
      <c r="I30" s="33">
        <f t="shared" si="6"/>
        <v>5400637</v>
      </c>
    </row>
    <row r="31" spans="1:9" x14ac:dyDescent="0.25">
      <c r="A31" s="5"/>
      <c r="B31" s="6">
        <v>535</v>
      </c>
      <c r="C31" s="7" t="s">
        <v>21</v>
      </c>
      <c r="D31" s="32">
        <v>1204277742</v>
      </c>
      <c r="E31" s="26">
        <f t="shared" si="0"/>
        <v>104.53432340269288</v>
      </c>
      <c r="F31" s="31"/>
      <c r="G31" s="8">
        <v>1204277742</v>
      </c>
      <c r="H31" s="60">
        <f t="shared" si="5"/>
        <v>104.53432340269288</v>
      </c>
      <c r="I31" s="33">
        <f t="shared" si="6"/>
        <v>0</v>
      </c>
    </row>
    <row r="32" spans="1:9" x14ac:dyDescent="0.25">
      <c r="A32" s="5"/>
      <c r="B32" s="6">
        <v>536</v>
      </c>
      <c r="C32" s="7" t="s">
        <v>89</v>
      </c>
      <c r="D32" s="32">
        <v>3122949834</v>
      </c>
      <c r="E32" s="26">
        <f t="shared" si="0"/>
        <v>271.07986516099044</v>
      </c>
      <c r="F32" s="31"/>
      <c r="G32" s="8">
        <v>3122949834</v>
      </c>
      <c r="H32" s="60">
        <f t="shared" si="5"/>
        <v>271.07986516099044</v>
      </c>
      <c r="I32" s="33">
        <f t="shared" si="6"/>
        <v>0</v>
      </c>
    </row>
    <row r="33" spans="1:9" x14ac:dyDescent="0.25">
      <c r="A33" s="5"/>
      <c r="B33" s="6">
        <v>537</v>
      </c>
      <c r="C33" s="7" t="s">
        <v>90</v>
      </c>
      <c r="D33" s="32">
        <v>89274723</v>
      </c>
      <c r="E33" s="26">
        <f t="shared" si="0"/>
        <v>7.7492694918277616</v>
      </c>
      <c r="F33" s="31"/>
      <c r="G33" s="8">
        <v>89274723</v>
      </c>
      <c r="H33" s="60">
        <f t="shared" si="5"/>
        <v>7.7492694918277616</v>
      </c>
      <c r="I33" s="33">
        <f t="shared" si="6"/>
        <v>0</v>
      </c>
    </row>
    <row r="34" spans="1:9" x14ac:dyDescent="0.25">
      <c r="A34" s="5"/>
      <c r="B34" s="6">
        <v>538</v>
      </c>
      <c r="C34" s="7" t="s">
        <v>91</v>
      </c>
      <c r="D34" s="32">
        <v>679854558</v>
      </c>
      <c r="E34" s="26">
        <f t="shared" si="0"/>
        <v>59.013077925645845</v>
      </c>
      <c r="F34" s="31"/>
      <c r="G34" s="8">
        <v>679854558</v>
      </c>
      <c r="H34" s="60">
        <f t="shared" si="5"/>
        <v>59.013077925645845</v>
      </c>
      <c r="I34" s="33">
        <f t="shared" si="6"/>
        <v>0</v>
      </c>
    </row>
    <row r="35" spans="1:9" x14ac:dyDescent="0.25">
      <c r="A35" s="5"/>
      <c r="B35" s="6">
        <v>539</v>
      </c>
      <c r="C35" s="7" t="s">
        <v>22</v>
      </c>
      <c r="D35" s="32">
        <v>640352085</v>
      </c>
      <c r="E35" s="26">
        <f t="shared" si="0"/>
        <v>55.584164358805097</v>
      </c>
      <c r="F35" s="31"/>
      <c r="G35" s="8">
        <v>640352085</v>
      </c>
      <c r="H35" s="60">
        <f t="shared" si="5"/>
        <v>55.584164358805097</v>
      </c>
      <c r="I35" s="33">
        <f t="shared" si="6"/>
        <v>0</v>
      </c>
    </row>
    <row r="36" spans="1:9" ht="15.75" x14ac:dyDescent="0.25">
      <c r="A36" s="9" t="s">
        <v>23</v>
      </c>
      <c r="B36" s="10"/>
      <c r="C36" s="11"/>
      <c r="D36" s="38">
        <f>SUM(D37:D42)</f>
        <v>2722501466</v>
      </c>
      <c r="E36" s="64">
        <f>(D36/E$181)</f>
        <v>236.31994413390848</v>
      </c>
      <c r="F36" s="37"/>
      <c r="G36" s="12">
        <f>SUM(G37:G42)</f>
        <v>2659402481</v>
      </c>
      <c r="H36" s="58">
        <f>(G36/E$181)</f>
        <v>230.84279424204271</v>
      </c>
      <c r="I36" s="39">
        <f>(D36-G36)</f>
        <v>63098985</v>
      </c>
    </row>
    <row r="37" spans="1:9" x14ac:dyDescent="0.25">
      <c r="A37" s="5"/>
      <c r="B37" s="6">
        <v>541</v>
      </c>
      <c r="C37" s="7" t="s">
        <v>92</v>
      </c>
      <c r="D37" s="32">
        <v>1530318060</v>
      </c>
      <c r="E37" s="26">
        <f t="shared" si="0"/>
        <v>132.83543937908433</v>
      </c>
      <c r="F37" s="31"/>
      <c r="G37" s="8">
        <v>1467219075</v>
      </c>
      <c r="H37" s="60">
        <f t="shared" ref="H37:H42" si="7">(G37/E$181)</f>
        <v>127.35828948721854</v>
      </c>
      <c r="I37" s="33">
        <f t="shared" ref="I37:I42" si="8">(D37-G37)</f>
        <v>63098985</v>
      </c>
    </row>
    <row r="38" spans="1:9" x14ac:dyDescent="0.25">
      <c r="A38" s="5"/>
      <c r="B38" s="6">
        <v>542</v>
      </c>
      <c r="C38" s="7" t="s">
        <v>24</v>
      </c>
      <c r="D38" s="32">
        <v>188814910</v>
      </c>
      <c r="E38" s="26">
        <f t="shared" si="0"/>
        <v>16.389606962602443</v>
      </c>
      <c r="F38" s="31"/>
      <c r="G38" s="8">
        <v>188814910</v>
      </c>
      <c r="H38" s="60">
        <f t="shared" si="7"/>
        <v>16.389606962602443</v>
      </c>
      <c r="I38" s="33">
        <f t="shared" si="8"/>
        <v>0</v>
      </c>
    </row>
    <row r="39" spans="1:9" x14ac:dyDescent="0.25">
      <c r="A39" s="5"/>
      <c r="B39" s="6">
        <v>543</v>
      </c>
      <c r="C39" s="7" t="s">
        <v>93</v>
      </c>
      <c r="D39" s="32">
        <v>123463521</v>
      </c>
      <c r="E39" s="26">
        <f t="shared" si="0"/>
        <v>10.716942763730962</v>
      </c>
      <c r="F39" s="31"/>
      <c r="G39" s="8">
        <v>123463521</v>
      </c>
      <c r="H39" s="60">
        <f t="shared" si="7"/>
        <v>10.716942763730962</v>
      </c>
      <c r="I39" s="33">
        <f t="shared" si="8"/>
        <v>0</v>
      </c>
    </row>
    <row r="40" spans="1:9" x14ac:dyDescent="0.25">
      <c r="A40" s="5"/>
      <c r="B40" s="6">
        <v>544</v>
      </c>
      <c r="C40" s="7" t="s">
        <v>94</v>
      </c>
      <c r="D40" s="32">
        <v>322796595</v>
      </c>
      <c r="E40" s="26">
        <f t="shared" si="0"/>
        <v>28.019552698017126</v>
      </c>
      <c r="F40" s="31"/>
      <c r="G40" s="8">
        <v>322796595</v>
      </c>
      <c r="H40" s="60">
        <f t="shared" si="7"/>
        <v>28.019552698017126</v>
      </c>
      <c r="I40" s="33">
        <f t="shared" si="8"/>
        <v>0</v>
      </c>
    </row>
    <row r="41" spans="1:9" x14ac:dyDescent="0.25">
      <c r="A41" s="5"/>
      <c r="B41" s="6">
        <v>545</v>
      </c>
      <c r="C41" s="7" t="s">
        <v>25</v>
      </c>
      <c r="D41" s="32">
        <v>199798015</v>
      </c>
      <c r="E41" s="26">
        <f t="shared" si="0"/>
        <v>17.342967977254272</v>
      </c>
      <c r="F41" s="31"/>
      <c r="G41" s="8">
        <v>199798015</v>
      </c>
      <c r="H41" s="60">
        <f t="shared" si="7"/>
        <v>17.342967977254272</v>
      </c>
      <c r="I41" s="33">
        <f t="shared" si="8"/>
        <v>0</v>
      </c>
    </row>
    <row r="42" spans="1:9" x14ac:dyDescent="0.25">
      <c r="A42" s="5"/>
      <c r="B42" s="6">
        <v>549</v>
      </c>
      <c r="C42" s="7" t="s">
        <v>95</v>
      </c>
      <c r="D42" s="32">
        <v>357310365</v>
      </c>
      <c r="E42" s="26">
        <f t="shared" si="0"/>
        <v>31.015434353219351</v>
      </c>
      <c r="F42" s="31"/>
      <c r="G42" s="8">
        <v>357310365</v>
      </c>
      <c r="H42" s="60">
        <f t="shared" si="7"/>
        <v>31.015434353219351</v>
      </c>
      <c r="I42" s="33">
        <f t="shared" si="8"/>
        <v>0</v>
      </c>
    </row>
    <row r="43" spans="1:9" ht="15.75" x14ac:dyDescent="0.25">
      <c r="A43" s="9" t="s">
        <v>26</v>
      </c>
      <c r="B43" s="10"/>
      <c r="C43" s="11"/>
      <c r="D43" s="38">
        <f>SUM(D44:D48)</f>
        <v>1208917174</v>
      </c>
      <c r="E43" s="64">
        <f>(D43/E$181)</f>
        <v>104.93703771698999</v>
      </c>
      <c r="F43" s="37"/>
      <c r="G43" s="12">
        <f>SUM(G44:G48)</f>
        <v>1170862065</v>
      </c>
      <c r="H43" s="58">
        <f>(G43/E$181)</f>
        <v>101.63375896941123</v>
      </c>
      <c r="I43" s="39">
        <f>(D43-G43)</f>
        <v>38055109</v>
      </c>
    </row>
    <row r="44" spans="1:9" x14ac:dyDescent="0.25">
      <c r="A44" s="5"/>
      <c r="B44" s="6">
        <v>551</v>
      </c>
      <c r="C44" s="7" t="s">
        <v>96</v>
      </c>
      <c r="D44" s="32">
        <v>4614411</v>
      </c>
      <c r="E44" s="26">
        <f t="shared" si="0"/>
        <v>0.4005424288469025</v>
      </c>
      <c r="F44" s="31"/>
      <c r="G44" s="8">
        <v>4614411</v>
      </c>
      <c r="H44" s="60">
        <f t="shared" ref="H44:H48" si="9">(G44/E$181)</f>
        <v>0.4005424288469025</v>
      </c>
      <c r="I44" s="33">
        <f t="shared" ref="I44:I48" si="10">(D44-G44)</f>
        <v>0</v>
      </c>
    </row>
    <row r="45" spans="1:9" x14ac:dyDescent="0.25">
      <c r="A45" s="5"/>
      <c r="B45" s="6">
        <v>552</v>
      </c>
      <c r="C45" s="7" t="s">
        <v>27</v>
      </c>
      <c r="D45" s="32">
        <v>352721719</v>
      </c>
      <c r="E45" s="26">
        <f t="shared" si="0"/>
        <v>30.617128390885565</v>
      </c>
      <c r="F45" s="31"/>
      <c r="G45" s="8">
        <v>332720719</v>
      </c>
      <c r="H45" s="60">
        <f t="shared" si="9"/>
        <v>28.880991510281106</v>
      </c>
      <c r="I45" s="33">
        <f t="shared" si="10"/>
        <v>20001000</v>
      </c>
    </row>
    <row r="46" spans="1:9" x14ac:dyDescent="0.25">
      <c r="A46" s="5"/>
      <c r="B46" s="6">
        <v>553</v>
      </c>
      <c r="C46" s="7" t="s">
        <v>97</v>
      </c>
      <c r="D46" s="32">
        <v>2258598</v>
      </c>
      <c r="E46" s="26">
        <f t="shared" si="0"/>
        <v>0.19605196171488762</v>
      </c>
      <c r="F46" s="31"/>
      <c r="G46" s="8">
        <v>2258598</v>
      </c>
      <c r="H46" s="60">
        <f t="shared" si="9"/>
        <v>0.19605196171488762</v>
      </c>
      <c r="I46" s="33">
        <f t="shared" si="10"/>
        <v>0</v>
      </c>
    </row>
    <row r="47" spans="1:9" x14ac:dyDescent="0.25">
      <c r="A47" s="5"/>
      <c r="B47" s="6">
        <v>554</v>
      </c>
      <c r="C47" s="7" t="s">
        <v>28</v>
      </c>
      <c r="D47" s="32">
        <v>472791937</v>
      </c>
      <c r="E47" s="26">
        <f t="shared" si="0"/>
        <v>41.039523957708084</v>
      </c>
      <c r="F47" s="31"/>
      <c r="G47" s="8">
        <v>455247460</v>
      </c>
      <c r="H47" s="60">
        <f t="shared" si="9"/>
        <v>39.516619424403913</v>
      </c>
      <c r="I47" s="33">
        <f t="shared" si="10"/>
        <v>17544477</v>
      </c>
    </row>
    <row r="48" spans="1:9" x14ac:dyDescent="0.25">
      <c r="A48" s="5"/>
      <c r="B48" s="6">
        <v>559</v>
      </c>
      <c r="C48" s="7" t="s">
        <v>29</v>
      </c>
      <c r="D48" s="32">
        <v>376530509</v>
      </c>
      <c r="E48" s="26">
        <f t="shared" si="0"/>
        <v>32.683790977834548</v>
      </c>
      <c r="F48" s="31"/>
      <c r="G48" s="8">
        <v>376020877</v>
      </c>
      <c r="H48" s="60">
        <f t="shared" si="9"/>
        <v>32.639553644164423</v>
      </c>
      <c r="I48" s="33">
        <f t="shared" si="10"/>
        <v>509632</v>
      </c>
    </row>
    <row r="49" spans="1:9" ht="15.75" x14ac:dyDescent="0.25">
      <c r="A49" s="9" t="s">
        <v>30</v>
      </c>
      <c r="B49" s="10"/>
      <c r="C49" s="11"/>
      <c r="D49" s="38">
        <f>SUM(D50:D55)</f>
        <v>474774328</v>
      </c>
      <c r="E49" s="64">
        <f>(D49/E$181)</f>
        <v>41.211600460226876</v>
      </c>
      <c r="F49" s="37"/>
      <c r="G49" s="12">
        <f>SUM(G50:G55)</f>
        <v>474774074</v>
      </c>
      <c r="H49" s="58">
        <f>(G49/E$181)</f>
        <v>41.211578412390885</v>
      </c>
      <c r="I49" s="39">
        <f>(D49-G49)</f>
        <v>254</v>
      </c>
    </row>
    <row r="50" spans="1:9" x14ac:dyDescent="0.25">
      <c r="A50" s="5"/>
      <c r="B50" s="6">
        <v>561</v>
      </c>
      <c r="C50" s="7" t="s">
        <v>98</v>
      </c>
      <c r="D50" s="32">
        <v>138616256</v>
      </c>
      <c r="E50" s="26">
        <f t="shared" si="0"/>
        <v>12.032238102740312</v>
      </c>
      <c r="F50" s="31"/>
      <c r="G50" s="8">
        <v>138616256</v>
      </c>
      <c r="H50" s="60">
        <f t="shared" ref="H50:H55" si="11">(G50/E$181)</f>
        <v>12.032238102740312</v>
      </c>
      <c r="I50" s="33">
        <f t="shared" ref="I50:I55" si="12">(D50-G50)</f>
        <v>0</v>
      </c>
    </row>
    <row r="51" spans="1:9" x14ac:dyDescent="0.25">
      <c r="A51" s="5"/>
      <c r="B51" s="6">
        <v>562</v>
      </c>
      <c r="C51" s="7" t="s">
        <v>99</v>
      </c>
      <c r="D51" s="32">
        <v>75795322</v>
      </c>
      <c r="E51" s="26">
        <f t="shared" si="0"/>
        <v>6.5792237338878277</v>
      </c>
      <c r="F51" s="31"/>
      <c r="G51" s="8">
        <v>75795322</v>
      </c>
      <c r="H51" s="60">
        <f t="shared" si="11"/>
        <v>6.5792237338878277</v>
      </c>
      <c r="I51" s="33">
        <f t="shared" si="12"/>
        <v>0</v>
      </c>
    </row>
    <row r="52" spans="1:9" x14ac:dyDescent="0.25">
      <c r="A52" s="5"/>
      <c r="B52" s="6">
        <v>563</v>
      </c>
      <c r="C52" s="7" t="s">
        <v>100</v>
      </c>
      <c r="D52" s="32">
        <v>7586621</v>
      </c>
      <c r="E52" s="26">
        <f t="shared" si="0"/>
        <v>0.6585376989784647</v>
      </c>
      <c r="F52" s="31"/>
      <c r="G52" s="8">
        <v>7586621</v>
      </c>
      <c r="H52" s="60">
        <f t="shared" si="11"/>
        <v>0.6585376989784647</v>
      </c>
      <c r="I52" s="33">
        <f t="shared" si="12"/>
        <v>0</v>
      </c>
    </row>
    <row r="53" spans="1:9" x14ac:dyDescent="0.25">
      <c r="A53" s="5"/>
      <c r="B53" s="6">
        <v>564</v>
      </c>
      <c r="C53" s="7" t="s">
        <v>101</v>
      </c>
      <c r="D53" s="32">
        <v>45342638</v>
      </c>
      <c r="E53" s="26">
        <f t="shared" si="0"/>
        <v>3.935854512059255</v>
      </c>
      <c r="F53" s="31"/>
      <c r="G53" s="8">
        <v>45342638</v>
      </c>
      <c r="H53" s="60">
        <f t="shared" si="11"/>
        <v>3.935854512059255</v>
      </c>
      <c r="I53" s="33">
        <f t="shared" si="12"/>
        <v>0</v>
      </c>
    </row>
    <row r="54" spans="1:9" x14ac:dyDescent="0.25">
      <c r="A54" s="5"/>
      <c r="B54" s="6">
        <v>565</v>
      </c>
      <c r="C54" s="7" t="s">
        <v>102</v>
      </c>
      <c r="D54" s="32">
        <v>612520</v>
      </c>
      <c r="E54" s="26">
        <f t="shared" si="0"/>
        <v>5.3168269691907535E-2</v>
      </c>
      <c r="F54" s="31"/>
      <c r="G54" s="8">
        <v>612520</v>
      </c>
      <c r="H54" s="60">
        <f t="shared" si="11"/>
        <v>5.3168269691907535E-2</v>
      </c>
      <c r="I54" s="33">
        <f t="shared" si="12"/>
        <v>0</v>
      </c>
    </row>
    <row r="55" spans="1:9" x14ac:dyDescent="0.25">
      <c r="A55" s="5"/>
      <c r="B55" s="6">
        <v>569</v>
      </c>
      <c r="C55" s="7" t="s">
        <v>31</v>
      </c>
      <c r="D55" s="32">
        <v>206820971</v>
      </c>
      <c r="E55" s="26">
        <f t="shared" si="0"/>
        <v>17.952578142869108</v>
      </c>
      <c r="F55" s="31"/>
      <c r="G55" s="8">
        <v>206820717</v>
      </c>
      <c r="H55" s="60">
        <f t="shared" si="11"/>
        <v>17.952556095033117</v>
      </c>
      <c r="I55" s="33">
        <f t="shared" si="12"/>
        <v>254</v>
      </c>
    </row>
    <row r="56" spans="1:9" ht="15.75" x14ac:dyDescent="0.25">
      <c r="A56" s="9" t="s">
        <v>32</v>
      </c>
      <c r="B56" s="10"/>
      <c r="C56" s="11"/>
      <c r="D56" s="38">
        <f>SUM(D57:D63)</f>
        <v>2975879854</v>
      </c>
      <c r="E56" s="64">
        <f>(D56/E$181)</f>
        <v>258.3138226477281</v>
      </c>
      <c r="F56" s="37"/>
      <c r="G56" s="12">
        <f>SUM(G57:G63)</f>
        <v>2975731827</v>
      </c>
      <c r="H56" s="58">
        <f>(G56/E$181)</f>
        <v>258.30097353348253</v>
      </c>
      <c r="I56" s="39">
        <f>(D56-G56)</f>
        <v>148027</v>
      </c>
    </row>
    <row r="57" spans="1:9" x14ac:dyDescent="0.25">
      <c r="A57" s="5"/>
      <c r="B57" s="6">
        <v>571</v>
      </c>
      <c r="C57" s="7" t="s">
        <v>33</v>
      </c>
      <c r="D57" s="32">
        <v>134205745</v>
      </c>
      <c r="E57" s="26">
        <f t="shared" si="0"/>
        <v>11.649394704439644</v>
      </c>
      <c r="F57" s="31"/>
      <c r="G57" s="8">
        <v>134205745</v>
      </c>
      <c r="H57" s="60">
        <f t="shared" ref="H57:H63" si="13">(G57/E$181)</f>
        <v>11.649394704439644</v>
      </c>
      <c r="I57" s="33">
        <f t="shared" ref="I57:I63" si="14">(D57-G57)</f>
        <v>0</v>
      </c>
    </row>
    <row r="58" spans="1:9" x14ac:dyDescent="0.25">
      <c r="A58" s="5"/>
      <c r="B58" s="6">
        <v>572</v>
      </c>
      <c r="C58" s="7" t="s">
        <v>103</v>
      </c>
      <c r="D58" s="32">
        <v>2051650213</v>
      </c>
      <c r="E58" s="26">
        <f t="shared" si="0"/>
        <v>178.08837562568331</v>
      </c>
      <c r="F58" s="31"/>
      <c r="G58" s="8">
        <v>2051650213</v>
      </c>
      <c r="H58" s="60">
        <f t="shared" si="13"/>
        <v>178.08837562568331</v>
      </c>
      <c r="I58" s="33">
        <f t="shared" si="14"/>
        <v>0</v>
      </c>
    </row>
    <row r="59" spans="1:9" x14ac:dyDescent="0.25">
      <c r="A59" s="5"/>
      <c r="B59" s="6">
        <v>573</v>
      </c>
      <c r="C59" s="7" t="s">
        <v>34</v>
      </c>
      <c r="D59" s="32">
        <v>82315238</v>
      </c>
      <c r="E59" s="26">
        <f t="shared" si="0"/>
        <v>7.14516876793828</v>
      </c>
      <c r="F59" s="31"/>
      <c r="G59" s="8">
        <v>82315238</v>
      </c>
      <c r="H59" s="60">
        <f t="shared" si="13"/>
        <v>7.14516876793828</v>
      </c>
      <c r="I59" s="33">
        <f t="shared" si="14"/>
        <v>0</v>
      </c>
    </row>
    <row r="60" spans="1:9" x14ac:dyDescent="0.25">
      <c r="A60" s="5"/>
      <c r="B60" s="6">
        <v>574</v>
      </c>
      <c r="C60" s="7" t="s">
        <v>35</v>
      </c>
      <c r="D60" s="32">
        <v>45990815</v>
      </c>
      <c r="E60" s="26">
        <f t="shared" si="0"/>
        <v>3.992117898632904</v>
      </c>
      <c r="F60" s="31"/>
      <c r="G60" s="8">
        <v>45990815</v>
      </c>
      <c r="H60" s="60">
        <f t="shared" si="13"/>
        <v>3.992117898632904</v>
      </c>
      <c r="I60" s="33">
        <f t="shared" si="14"/>
        <v>0</v>
      </c>
    </row>
    <row r="61" spans="1:9" x14ac:dyDescent="0.25">
      <c r="A61" s="5"/>
      <c r="B61" s="6">
        <v>575</v>
      </c>
      <c r="C61" s="7" t="s">
        <v>104</v>
      </c>
      <c r="D61" s="32">
        <v>518156672</v>
      </c>
      <c r="E61" s="26">
        <f t="shared" si="0"/>
        <v>44.977296544696131</v>
      </c>
      <c r="F61" s="31"/>
      <c r="G61" s="8">
        <v>518156672</v>
      </c>
      <c r="H61" s="60">
        <f t="shared" si="13"/>
        <v>44.977296544696131</v>
      </c>
      <c r="I61" s="33">
        <f t="shared" si="14"/>
        <v>0</v>
      </c>
    </row>
    <row r="62" spans="1:9" x14ac:dyDescent="0.25">
      <c r="A62" s="5"/>
      <c r="B62" s="6">
        <v>578</v>
      </c>
      <c r="C62" s="7" t="s">
        <v>146</v>
      </c>
      <c r="D62" s="32">
        <v>87231988</v>
      </c>
      <c r="E62" s="26">
        <f t="shared" si="0"/>
        <v>7.5719549790133245</v>
      </c>
      <c r="F62" s="31"/>
      <c r="G62" s="8">
        <v>87231988</v>
      </c>
      <c r="H62" s="60">
        <f t="shared" si="13"/>
        <v>7.5719549790133245</v>
      </c>
      <c r="I62" s="33">
        <f t="shared" si="14"/>
        <v>0</v>
      </c>
    </row>
    <row r="63" spans="1:9" x14ac:dyDescent="0.25">
      <c r="A63" s="5"/>
      <c r="B63" s="6">
        <v>579</v>
      </c>
      <c r="C63" s="7" t="s">
        <v>36</v>
      </c>
      <c r="D63" s="32">
        <v>56329183</v>
      </c>
      <c r="E63" s="26">
        <f t="shared" si="0"/>
        <v>4.8895141273245164</v>
      </c>
      <c r="F63" s="31"/>
      <c r="G63" s="8">
        <v>56181156</v>
      </c>
      <c r="H63" s="60">
        <f t="shared" si="13"/>
        <v>4.8766650130789673</v>
      </c>
      <c r="I63" s="33">
        <f t="shared" si="14"/>
        <v>148027</v>
      </c>
    </row>
    <row r="64" spans="1:9" ht="15.75" x14ac:dyDescent="0.25">
      <c r="A64" s="9" t="s">
        <v>110</v>
      </c>
      <c r="B64" s="10"/>
      <c r="C64" s="11"/>
      <c r="D64" s="38">
        <f>SUM(D65:D75)</f>
        <v>4899720328</v>
      </c>
      <c r="E64" s="64">
        <f>(D64/E$181)</f>
        <v>425.30799290476335</v>
      </c>
      <c r="F64" s="37"/>
      <c r="G64" s="12">
        <f>SUM(G65:G75)</f>
        <v>4899205659</v>
      </c>
      <c r="H64" s="58">
        <f>(G64/E$181)</f>
        <v>425.26331834688102</v>
      </c>
      <c r="I64" s="39">
        <f>(D64-G64)</f>
        <v>514669</v>
      </c>
    </row>
    <row r="65" spans="1:9" x14ac:dyDescent="0.25">
      <c r="A65" s="5"/>
      <c r="B65" s="6">
        <v>581</v>
      </c>
      <c r="C65" s="7" t="s">
        <v>105</v>
      </c>
      <c r="D65" s="32">
        <v>4036530163</v>
      </c>
      <c r="E65" s="26">
        <f t="shared" si="0"/>
        <v>350.3809252365694</v>
      </c>
      <c r="F65" s="31"/>
      <c r="G65" s="8">
        <v>4036022807</v>
      </c>
      <c r="H65" s="60">
        <f t="shared" ref="H65:H75" si="15">(G65/E$181)</f>
        <v>350.33688546539815</v>
      </c>
      <c r="I65" s="33">
        <f t="shared" ref="I65:I75" si="16">(D65-G65)</f>
        <v>507356</v>
      </c>
    </row>
    <row r="66" spans="1:9" x14ac:dyDescent="0.25">
      <c r="A66" s="5"/>
      <c r="B66" s="6">
        <v>583</v>
      </c>
      <c r="C66" s="7" t="s">
        <v>37</v>
      </c>
      <c r="D66" s="32">
        <v>11203029</v>
      </c>
      <c r="E66" s="26">
        <f t="shared" si="0"/>
        <v>0.97245096852063795</v>
      </c>
      <c r="F66" s="31"/>
      <c r="G66" s="8">
        <v>11203029</v>
      </c>
      <c r="H66" s="60">
        <f t="shared" si="15"/>
        <v>0.97245096852063795</v>
      </c>
      <c r="I66" s="33">
        <f t="shared" si="16"/>
        <v>0</v>
      </c>
    </row>
    <row r="67" spans="1:9" x14ac:dyDescent="0.25">
      <c r="A67" s="5"/>
      <c r="B67" s="6">
        <v>584</v>
      </c>
      <c r="C67" s="7" t="s">
        <v>106</v>
      </c>
      <c r="D67" s="32">
        <v>14283824</v>
      </c>
      <c r="E67" s="26">
        <f t="shared" si="0"/>
        <v>1.2398716885387275</v>
      </c>
      <c r="F67" s="31"/>
      <c r="G67" s="8">
        <v>14283824</v>
      </c>
      <c r="H67" s="60">
        <f t="shared" si="15"/>
        <v>1.2398716885387275</v>
      </c>
      <c r="I67" s="33">
        <f t="shared" si="16"/>
        <v>0</v>
      </c>
    </row>
    <row r="68" spans="1:9" x14ac:dyDescent="0.25">
      <c r="A68" s="5"/>
      <c r="B68" s="6">
        <v>585</v>
      </c>
      <c r="C68" s="7" t="s">
        <v>38</v>
      </c>
      <c r="D68" s="32">
        <v>78697339</v>
      </c>
      <c r="E68" s="26">
        <f t="shared" si="0"/>
        <v>6.8311260758627848</v>
      </c>
      <c r="F68" s="31"/>
      <c r="G68" s="8">
        <v>78697339</v>
      </c>
      <c r="H68" s="60">
        <f t="shared" si="15"/>
        <v>6.8311260758627848</v>
      </c>
      <c r="I68" s="33">
        <f t="shared" si="16"/>
        <v>0</v>
      </c>
    </row>
    <row r="69" spans="1:9" x14ac:dyDescent="0.25">
      <c r="A69" s="5"/>
      <c r="B69" s="6">
        <v>587</v>
      </c>
      <c r="C69" s="7" t="s">
        <v>107</v>
      </c>
      <c r="D69" s="32">
        <v>0</v>
      </c>
      <c r="E69" s="26">
        <f t="shared" si="0"/>
        <v>0</v>
      </c>
      <c r="F69" s="31"/>
      <c r="G69" s="8">
        <v>0</v>
      </c>
      <c r="H69" s="60">
        <f t="shared" si="15"/>
        <v>0</v>
      </c>
      <c r="I69" s="33">
        <f t="shared" si="16"/>
        <v>0</v>
      </c>
    </row>
    <row r="70" spans="1:9" x14ac:dyDescent="0.25">
      <c r="A70" s="5"/>
      <c r="B70" s="6">
        <v>588</v>
      </c>
      <c r="C70" s="7" t="s">
        <v>147</v>
      </c>
      <c r="D70" s="32">
        <v>1942590</v>
      </c>
      <c r="E70" s="26">
        <f t="shared" si="0"/>
        <v>0.16862167606086764</v>
      </c>
      <c r="F70" s="31"/>
      <c r="G70" s="8">
        <v>1942590</v>
      </c>
      <c r="H70" s="60">
        <f t="shared" si="15"/>
        <v>0.16862167606086764</v>
      </c>
      <c r="I70" s="33">
        <f t="shared" si="16"/>
        <v>0</v>
      </c>
    </row>
    <row r="71" spans="1:9" x14ac:dyDescent="0.25">
      <c r="A71" s="5"/>
      <c r="B71" s="6">
        <v>589</v>
      </c>
      <c r="C71" s="7" t="s">
        <v>148</v>
      </c>
      <c r="D71" s="32">
        <v>17309873</v>
      </c>
      <c r="E71" s="26">
        <f t="shared" si="0"/>
        <v>1.5025403186780326</v>
      </c>
      <c r="F71" s="31"/>
      <c r="G71" s="8">
        <v>17309873</v>
      </c>
      <c r="H71" s="60">
        <f t="shared" si="15"/>
        <v>1.5025403186780326</v>
      </c>
      <c r="I71" s="33">
        <f t="shared" si="16"/>
        <v>0</v>
      </c>
    </row>
    <row r="72" spans="1:9" x14ac:dyDescent="0.25">
      <c r="A72" s="5"/>
      <c r="B72" s="6">
        <v>590</v>
      </c>
      <c r="C72" s="7" t="s">
        <v>108</v>
      </c>
      <c r="D72" s="32">
        <v>597881912</v>
      </c>
      <c r="E72" s="26">
        <f t="shared" ref="E72:E75" si="17">(D72/E$181)</f>
        <v>51.897647001125392</v>
      </c>
      <c r="F72" s="31"/>
      <c r="G72" s="8">
        <v>597874599</v>
      </c>
      <c r="H72" s="60">
        <f t="shared" si="15"/>
        <v>51.897012214414339</v>
      </c>
      <c r="I72" s="33">
        <f t="shared" si="16"/>
        <v>7313</v>
      </c>
    </row>
    <row r="73" spans="1:9" x14ac:dyDescent="0.25">
      <c r="A73" s="5"/>
      <c r="B73" s="6">
        <v>591</v>
      </c>
      <c r="C73" s="7" t="s">
        <v>109</v>
      </c>
      <c r="D73" s="32">
        <v>135678885</v>
      </c>
      <c r="E73" s="26">
        <f t="shared" si="17"/>
        <v>11.777266945042296</v>
      </c>
      <c r="F73" s="31"/>
      <c r="G73" s="8">
        <v>135678885</v>
      </c>
      <c r="H73" s="60">
        <f t="shared" si="15"/>
        <v>11.777266945042296</v>
      </c>
      <c r="I73" s="33">
        <f t="shared" si="16"/>
        <v>0</v>
      </c>
    </row>
    <row r="74" spans="1:9" x14ac:dyDescent="0.25">
      <c r="A74" s="5"/>
      <c r="B74" s="6">
        <v>592</v>
      </c>
      <c r="C74" s="7" t="s">
        <v>149</v>
      </c>
      <c r="D74" s="32">
        <v>40780</v>
      </c>
      <c r="E74" s="26">
        <f t="shared" si="17"/>
        <v>3.5398061092470272E-3</v>
      </c>
      <c r="F74" s="31"/>
      <c r="G74" s="8">
        <v>40780</v>
      </c>
      <c r="H74" s="60">
        <f t="shared" si="15"/>
        <v>3.5398061092470272E-3</v>
      </c>
      <c r="I74" s="33">
        <f t="shared" si="16"/>
        <v>0</v>
      </c>
    </row>
    <row r="75" spans="1:9" x14ac:dyDescent="0.25">
      <c r="A75" s="5"/>
      <c r="B75" s="6">
        <v>593</v>
      </c>
      <c r="C75" s="7" t="s">
        <v>39</v>
      </c>
      <c r="D75" s="32">
        <v>6151933</v>
      </c>
      <c r="E75" s="26">
        <f t="shared" si="17"/>
        <v>0.53400318825596849</v>
      </c>
      <c r="F75" s="31"/>
      <c r="G75" s="8">
        <v>6151933</v>
      </c>
      <c r="H75" s="60">
        <f t="shared" si="15"/>
        <v>0.53400318825596849</v>
      </c>
      <c r="I75" s="33">
        <f t="shared" si="16"/>
        <v>0</v>
      </c>
    </row>
    <row r="76" spans="1:9" ht="15.75" x14ac:dyDescent="0.25">
      <c r="A76" s="9" t="s">
        <v>40</v>
      </c>
      <c r="B76" s="10"/>
      <c r="C76" s="11"/>
      <c r="D76" s="38">
        <f>SUM(D77:D178)</f>
        <v>39572324</v>
      </c>
      <c r="E76" s="64">
        <f>(D76/E$181)</f>
        <v>3.4349768085410193</v>
      </c>
      <c r="F76" s="37"/>
      <c r="G76" s="12">
        <f>SUM(G77:G178)</f>
        <v>39572324</v>
      </c>
      <c r="H76" s="58">
        <f>(G76/E$181)</f>
        <v>3.4349768085410193</v>
      </c>
      <c r="I76" s="39">
        <f>(D76-G76)</f>
        <v>0</v>
      </c>
    </row>
    <row r="77" spans="1:9" x14ac:dyDescent="0.25">
      <c r="A77" s="5"/>
      <c r="B77" s="6">
        <v>600</v>
      </c>
      <c r="C77" s="7" t="s">
        <v>111</v>
      </c>
      <c r="D77" s="32">
        <v>0</v>
      </c>
      <c r="E77" s="26">
        <f t="shared" ref="E77:E140" si="18">(D77/E$181)</f>
        <v>0</v>
      </c>
      <c r="F77" s="31"/>
      <c r="G77" s="8">
        <v>0</v>
      </c>
      <c r="H77" s="60">
        <f t="shared" ref="H77:H140" si="19">(G77/E$181)</f>
        <v>0</v>
      </c>
      <c r="I77" s="33">
        <f t="shared" ref="I77:I140" si="20">(D77-G77)</f>
        <v>0</v>
      </c>
    </row>
    <row r="78" spans="1:9" x14ac:dyDescent="0.25">
      <c r="A78" s="5"/>
      <c r="B78" s="6">
        <v>601</v>
      </c>
      <c r="C78" s="7" t="s">
        <v>112</v>
      </c>
      <c r="D78" s="32">
        <v>978222</v>
      </c>
      <c r="E78" s="26">
        <f t="shared" si="18"/>
        <v>8.4912118974983949E-2</v>
      </c>
      <c r="F78" s="31"/>
      <c r="G78" s="8">
        <v>978222</v>
      </c>
      <c r="H78" s="60">
        <f t="shared" si="19"/>
        <v>8.4912118974983949E-2</v>
      </c>
      <c r="I78" s="33">
        <f t="shared" si="20"/>
        <v>0</v>
      </c>
    </row>
    <row r="79" spans="1:9" x14ac:dyDescent="0.25">
      <c r="A79" s="5"/>
      <c r="B79" s="6">
        <v>602</v>
      </c>
      <c r="C79" s="7" t="s">
        <v>113</v>
      </c>
      <c r="D79" s="32">
        <v>3423828</v>
      </c>
      <c r="E79" s="26">
        <f t="shared" si="18"/>
        <v>0.29719684334014301</v>
      </c>
      <c r="F79" s="31"/>
      <c r="G79" s="8">
        <v>3423828</v>
      </c>
      <c r="H79" s="60">
        <f t="shared" si="19"/>
        <v>0.29719684334014301</v>
      </c>
      <c r="I79" s="33">
        <f t="shared" si="20"/>
        <v>0</v>
      </c>
    </row>
    <row r="80" spans="1:9" x14ac:dyDescent="0.25">
      <c r="A80" s="5"/>
      <c r="B80" s="6">
        <v>603</v>
      </c>
      <c r="C80" s="7" t="s">
        <v>114</v>
      </c>
      <c r="D80" s="32">
        <v>3084188</v>
      </c>
      <c r="E80" s="26">
        <f t="shared" si="18"/>
        <v>0.26771524091383941</v>
      </c>
      <c r="F80" s="31"/>
      <c r="G80" s="8">
        <v>3084188</v>
      </c>
      <c r="H80" s="60">
        <f t="shared" si="19"/>
        <v>0.26771524091383941</v>
      </c>
      <c r="I80" s="33">
        <f t="shared" si="20"/>
        <v>0</v>
      </c>
    </row>
    <row r="81" spans="1:9" x14ac:dyDescent="0.25">
      <c r="A81" s="5"/>
      <c r="B81" s="6">
        <v>604</v>
      </c>
      <c r="C81" s="7" t="s">
        <v>115</v>
      </c>
      <c r="D81" s="32">
        <v>21417121</v>
      </c>
      <c r="E81" s="26">
        <f t="shared" si="18"/>
        <v>1.8590597292369495</v>
      </c>
      <c r="F81" s="31"/>
      <c r="G81" s="8">
        <v>21417121</v>
      </c>
      <c r="H81" s="60">
        <f t="shared" si="19"/>
        <v>1.8590597292369495</v>
      </c>
      <c r="I81" s="33">
        <f t="shared" si="20"/>
        <v>0</v>
      </c>
    </row>
    <row r="82" spans="1:9" x14ac:dyDescent="0.25">
      <c r="A82" s="5"/>
      <c r="B82" s="6">
        <v>605</v>
      </c>
      <c r="C82" s="7" t="s">
        <v>116</v>
      </c>
      <c r="D82" s="32">
        <v>957296</v>
      </c>
      <c r="E82" s="26">
        <f t="shared" si="18"/>
        <v>8.309568977826734E-2</v>
      </c>
      <c r="F82" s="31"/>
      <c r="G82" s="8">
        <v>957296</v>
      </c>
      <c r="H82" s="60">
        <f t="shared" si="19"/>
        <v>8.309568977826734E-2</v>
      </c>
      <c r="I82" s="33">
        <f t="shared" si="20"/>
        <v>0</v>
      </c>
    </row>
    <row r="83" spans="1:9" x14ac:dyDescent="0.25">
      <c r="A83" s="5"/>
      <c r="B83" s="6">
        <v>606</v>
      </c>
      <c r="C83" s="7" t="s">
        <v>117</v>
      </c>
      <c r="D83" s="32">
        <v>0</v>
      </c>
      <c r="E83" s="26">
        <f t="shared" si="18"/>
        <v>0</v>
      </c>
      <c r="F83" s="31"/>
      <c r="G83" s="8">
        <v>0</v>
      </c>
      <c r="H83" s="60">
        <f t="shared" si="19"/>
        <v>0</v>
      </c>
      <c r="I83" s="33">
        <f t="shared" si="20"/>
        <v>0</v>
      </c>
    </row>
    <row r="84" spans="1:9" x14ac:dyDescent="0.25">
      <c r="A84" s="5"/>
      <c r="B84" s="6">
        <v>607</v>
      </c>
      <c r="C84" s="7" t="s">
        <v>118</v>
      </c>
      <c r="D84" s="32">
        <v>0</v>
      </c>
      <c r="E84" s="26">
        <f t="shared" si="18"/>
        <v>0</v>
      </c>
      <c r="F84" s="31"/>
      <c r="G84" s="8">
        <v>0</v>
      </c>
      <c r="H84" s="60">
        <f t="shared" si="19"/>
        <v>0</v>
      </c>
      <c r="I84" s="33">
        <f t="shared" si="20"/>
        <v>0</v>
      </c>
    </row>
    <row r="85" spans="1:9" x14ac:dyDescent="0.25">
      <c r="A85" s="5"/>
      <c r="B85" s="6">
        <v>608</v>
      </c>
      <c r="C85" s="7" t="s">
        <v>119</v>
      </c>
      <c r="D85" s="32">
        <v>0</v>
      </c>
      <c r="E85" s="26">
        <f t="shared" si="18"/>
        <v>0</v>
      </c>
      <c r="F85" s="31"/>
      <c r="G85" s="8">
        <v>0</v>
      </c>
      <c r="H85" s="60">
        <f t="shared" si="19"/>
        <v>0</v>
      </c>
      <c r="I85" s="33">
        <f t="shared" si="20"/>
        <v>0</v>
      </c>
    </row>
    <row r="86" spans="1:9" x14ac:dyDescent="0.25">
      <c r="A86" s="5"/>
      <c r="B86" s="6">
        <v>609</v>
      </c>
      <c r="C86" s="7" t="s">
        <v>120</v>
      </c>
      <c r="D86" s="32">
        <v>0</v>
      </c>
      <c r="E86" s="26">
        <f t="shared" si="18"/>
        <v>0</v>
      </c>
      <c r="F86" s="31"/>
      <c r="G86" s="8">
        <v>0</v>
      </c>
      <c r="H86" s="60">
        <f t="shared" si="19"/>
        <v>0</v>
      </c>
      <c r="I86" s="33">
        <f t="shared" si="20"/>
        <v>0</v>
      </c>
    </row>
    <row r="87" spans="1:9" x14ac:dyDescent="0.25">
      <c r="A87" s="5"/>
      <c r="B87" s="6">
        <v>611</v>
      </c>
      <c r="C87" s="7" t="s">
        <v>41</v>
      </c>
      <c r="D87" s="32">
        <v>778268</v>
      </c>
      <c r="E87" s="26">
        <f t="shared" si="18"/>
        <v>6.7555611109158059E-2</v>
      </c>
      <c r="F87" s="31"/>
      <c r="G87" s="8">
        <v>778268</v>
      </c>
      <c r="H87" s="60">
        <f t="shared" si="19"/>
        <v>6.7555611109158059E-2</v>
      </c>
      <c r="I87" s="33">
        <f t="shared" si="20"/>
        <v>0</v>
      </c>
    </row>
    <row r="88" spans="1:9" x14ac:dyDescent="0.25">
      <c r="A88" s="5"/>
      <c r="B88" s="6">
        <v>614</v>
      </c>
      <c r="C88" s="7" t="s">
        <v>121</v>
      </c>
      <c r="D88" s="32">
        <v>0</v>
      </c>
      <c r="E88" s="26">
        <f t="shared" si="18"/>
        <v>0</v>
      </c>
      <c r="F88" s="31"/>
      <c r="G88" s="8">
        <v>0</v>
      </c>
      <c r="H88" s="60">
        <f t="shared" si="19"/>
        <v>0</v>
      </c>
      <c r="I88" s="33">
        <f t="shared" si="20"/>
        <v>0</v>
      </c>
    </row>
    <row r="89" spans="1:9" x14ac:dyDescent="0.25">
      <c r="A89" s="5"/>
      <c r="B89" s="6">
        <v>615</v>
      </c>
      <c r="C89" s="7" t="s">
        <v>49</v>
      </c>
      <c r="D89" s="32">
        <v>0</v>
      </c>
      <c r="E89" s="26">
        <f t="shared" si="18"/>
        <v>0</v>
      </c>
      <c r="F89" s="31"/>
      <c r="G89" s="8">
        <v>0</v>
      </c>
      <c r="H89" s="60">
        <f t="shared" si="19"/>
        <v>0</v>
      </c>
      <c r="I89" s="33">
        <f t="shared" si="20"/>
        <v>0</v>
      </c>
    </row>
    <row r="90" spans="1:9" x14ac:dyDescent="0.25">
      <c r="A90" s="5"/>
      <c r="B90" s="6">
        <v>616</v>
      </c>
      <c r="C90" s="7" t="s">
        <v>50</v>
      </c>
      <c r="D90" s="32">
        <v>0</v>
      </c>
      <c r="E90" s="26">
        <f t="shared" si="18"/>
        <v>0</v>
      </c>
      <c r="F90" s="31"/>
      <c r="G90" s="8">
        <v>0</v>
      </c>
      <c r="H90" s="60">
        <f t="shared" si="19"/>
        <v>0</v>
      </c>
      <c r="I90" s="33">
        <f t="shared" si="20"/>
        <v>0</v>
      </c>
    </row>
    <row r="91" spans="1:9" x14ac:dyDescent="0.25">
      <c r="A91" s="5"/>
      <c r="B91" s="6">
        <v>617</v>
      </c>
      <c r="C91" s="7" t="s">
        <v>51</v>
      </c>
      <c r="D91" s="32">
        <v>0</v>
      </c>
      <c r="E91" s="26">
        <f t="shared" si="18"/>
        <v>0</v>
      </c>
      <c r="F91" s="31"/>
      <c r="G91" s="8">
        <v>0</v>
      </c>
      <c r="H91" s="60">
        <f t="shared" si="19"/>
        <v>0</v>
      </c>
      <c r="I91" s="33">
        <f t="shared" si="20"/>
        <v>0</v>
      </c>
    </row>
    <row r="92" spans="1:9" x14ac:dyDescent="0.25">
      <c r="A92" s="5"/>
      <c r="B92" s="6">
        <v>618</v>
      </c>
      <c r="C92" s="7" t="s">
        <v>52</v>
      </c>
      <c r="D92" s="32">
        <v>0</v>
      </c>
      <c r="E92" s="26">
        <f t="shared" si="18"/>
        <v>0</v>
      </c>
      <c r="F92" s="31"/>
      <c r="G92" s="8">
        <v>0</v>
      </c>
      <c r="H92" s="60">
        <f t="shared" si="19"/>
        <v>0</v>
      </c>
      <c r="I92" s="33">
        <f t="shared" si="20"/>
        <v>0</v>
      </c>
    </row>
    <row r="93" spans="1:9" x14ac:dyDescent="0.25">
      <c r="A93" s="5"/>
      <c r="B93" s="6">
        <v>619</v>
      </c>
      <c r="C93" s="7" t="s">
        <v>53</v>
      </c>
      <c r="D93" s="32">
        <v>0</v>
      </c>
      <c r="E93" s="26">
        <f t="shared" si="18"/>
        <v>0</v>
      </c>
      <c r="F93" s="31"/>
      <c r="G93" s="8">
        <v>0</v>
      </c>
      <c r="H93" s="60">
        <f t="shared" si="19"/>
        <v>0</v>
      </c>
      <c r="I93" s="33">
        <f t="shared" si="20"/>
        <v>0</v>
      </c>
    </row>
    <row r="94" spans="1:9" x14ac:dyDescent="0.25">
      <c r="A94" s="5"/>
      <c r="B94" s="6">
        <v>622</v>
      </c>
      <c r="C94" s="7" t="s">
        <v>54</v>
      </c>
      <c r="D94" s="32">
        <v>0</v>
      </c>
      <c r="E94" s="26">
        <f t="shared" si="18"/>
        <v>0</v>
      </c>
      <c r="F94" s="31"/>
      <c r="G94" s="8">
        <v>0</v>
      </c>
      <c r="H94" s="60">
        <f t="shared" si="19"/>
        <v>0</v>
      </c>
      <c r="I94" s="33">
        <f t="shared" si="20"/>
        <v>0</v>
      </c>
    </row>
    <row r="95" spans="1:9" x14ac:dyDescent="0.25">
      <c r="A95" s="5"/>
      <c r="B95" s="6">
        <v>623</v>
      </c>
      <c r="C95" s="7" t="s">
        <v>55</v>
      </c>
      <c r="D95" s="32">
        <v>0</v>
      </c>
      <c r="E95" s="26">
        <f t="shared" si="18"/>
        <v>0</v>
      </c>
      <c r="F95" s="31"/>
      <c r="G95" s="8">
        <v>0</v>
      </c>
      <c r="H95" s="60">
        <f t="shared" si="19"/>
        <v>0</v>
      </c>
      <c r="I95" s="33">
        <f t="shared" si="20"/>
        <v>0</v>
      </c>
    </row>
    <row r="96" spans="1:9" x14ac:dyDescent="0.25">
      <c r="A96" s="5"/>
      <c r="B96" s="6">
        <v>624</v>
      </c>
      <c r="C96" s="7" t="s">
        <v>56</v>
      </c>
      <c r="D96" s="32">
        <v>0</v>
      </c>
      <c r="E96" s="26">
        <f t="shared" si="18"/>
        <v>0</v>
      </c>
      <c r="F96" s="31"/>
      <c r="G96" s="8">
        <v>0</v>
      </c>
      <c r="H96" s="60">
        <f t="shared" si="19"/>
        <v>0</v>
      </c>
      <c r="I96" s="33">
        <f t="shared" si="20"/>
        <v>0</v>
      </c>
    </row>
    <row r="97" spans="1:9" x14ac:dyDescent="0.25">
      <c r="A97" s="5"/>
      <c r="B97" s="6">
        <v>629</v>
      </c>
      <c r="C97" s="7" t="s">
        <v>57</v>
      </c>
      <c r="D97" s="32">
        <v>0</v>
      </c>
      <c r="E97" s="26">
        <f t="shared" si="18"/>
        <v>0</v>
      </c>
      <c r="F97" s="31"/>
      <c r="G97" s="8">
        <v>0</v>
      </c>
      <c r="H97" s="60">
        <f t="shared" si="19"/>
        <v>0</v>
      </c>
      <c r="I97" s="33">
        <f t="shared" si="20"/>
        <v>0</v>
      </c>
    </row>
    <row r="98" spans="1:9" x14ac:dyDescent="0.25">
      <c r="A98" s="5"/>
      <c r="B98" s="6">
        <v>631</v>
      </c>
      <c r="C98" s="7" t="s">
        <v>58</v>
      </c>
      <c r="D98" s="32">
        <v>37400</v>
      </c>
      <c r="E98" s="26">
        <f t="shared" si="18"/>
        <v>3.2464136460480337E-3</v>
      </c>
      <c r="F98" s="31"/>
      <c r="G98" s="8">
        <v>37400</v>
      </c>
      <c r="H98" s="60">
        <f t="shared" si="19"/>
        <v>3.2464136460480337E-3</v>
      </c>
      <c r="I98" s="33">
        <f t="shared" si="20"/>
        <v>0</v>
      </c>
    </row>
    <row r="99" spans="1:9" x14ac:dyDescent="0.25">
      <c r="A99" s="5"/>
      <c r="B99" s="6">
        <v>634</v>
      </c>
      <c r="C99" s="7" t="s">
        <v>122</v>
      </c>
      <c r="D99" s="32">
        <v>0</v>
      </c>
      <c r="E99" s="26">
        <f t="shared" si="18"/>
        <v>0</v>
      </c>
      <c r="F99" s="31"/>
      <c r="G99" s="8">
        <v>0</v>
      </c>
      <c r="H99" s="60">
        <f t="shared" si="19"/>
        <v>0</v>
      </c>
      <c r="I99" s="33">
        <f t="shared" si="20"/>
        <v>0</v>
      </c>
    </row>
    <row r="100" spans="1:9" x14ac:dyDescent="0.25">
      <c r="A100" s="5"/>
      <c r="B100" s="6">
        <v>635</v>
      </c>
      <c r="C100" s="7" t="s">
        <v>123</v>
      </c>
      <c r="D100" s="32">
        <v>0</v>
      </c>
      <c r="E100" s="26">
        <f t="shared" si="18"/>
        <v>0</v>
      </c>
      <c r="F100" s="31"/>
      <c r="G100" s="8">
        <v>0</v>
      </c>
      <c r="H100" s="60">
        <f t="shared" si="19"/>
        <v>0</v>
      </c>
      <c r="I100" s="33">
        <f t="shared" si="20"/>
        <v>0</v>
      </c>
    </row>
    <row r="101" spans="1:9" x14ac:dyDescent="0.25">
      <c r="A101" s="5"/>
      <c r="B101" s="6">
        <v>636</v>
      </c>
      <c r="C101" s="7" t="s">
        <v>59</v>
      </c>
      <c r="D101" s="32">
        <v>0</v>
      </c>
      <c r="E101" s="26">
        <f t="shared" si="18"/>
        <v>0</v>
      </c>
      <c r="F101" s="31"/>
      <c r="G101" s="8">
        <v>0</v>
      </c>
      <c r="H101" s="60">
        <f t="shared" si="19"/>
        <v>0</v>
      </c>
      <c r="I101" s="33">
        <f t="shared" si="20"/>
        <v>0</v>
      </c>
    </row>
    <row r="102" spans="1:9" x14ac:dyDescent="0.25">
      <c r="A102" s="5"/>
      <c r="B102" s="6">
        <v>637</v>
      </c>
      <c r="C102" s="7" t="s">
        <v>150</v>
      </c>
      <c r="D102" s="32">
        <v>0</v>
      </c>
      <c r="E102" s="26">
        <f t="shared" si="18"/>
        <v>0</v>
      </c>
      <c r="F102" s="31"/>
      <c r="G102" s="8">
        <v>0</v>
      </c>
      <c r="H102" s="60">
        <f t="shared" si="19"/>
        <v>0</v>
      </c>
      <c r="I102" s="33">
        <f t="shared" si="20"/>
        <v>0</v>
      </c>
    </row>
    <row r="103" spans="1:9" x14ac:dyDescent="0.25">
      <c r="A103" s="5"/>
      <c r="B103" s="6">
        <v>638</v>
      </c>
      <c r="C103" s="7" t="s">
        <v>151</v>
      </c>
      <c r="D103" s="32">
        <v>0</v>
      </c>
      <c r="E103" s="26">
        <f t="shared" si="18"/>
        <v>0</v>
      </c>
      <c r="F103" s="31"/>
      <c r="G103" s="8">
        <v>0</v>
      </c>
      <c r="H103" s="60">
        <f t="shared" si="19"/>
        <v>0</v>
      </c>
      <c r="I103" s="33">
        <f t="shared" si="20"/>
        <v>0</v>
      </c>
    </row>
    <row r="104" spans="1:9" x14ac:dyDescent="0.25">
      <c r="A104" s="5"/>
      <c r="B104" s="6">
        <v>639</v>
      </c>
      <c r="C104" s="7" t="s">
        <v>152</v>
      </c>
      <c r="D104" s="32">
        <v>0</v>
      </c>
      <c r="E104" s="26">
        <f t="shared" si="18"/>
        <v>0</v>
      </c>
      <c r="F104" s="31"/>
      <c r="G104" s="8">
        <v>0</v>
      </c>
      <c r="H104" s="60">
        <f t="shared" si="19"/>
        <v>0</v>
      </c>
      <c r="I104" s="33">
        <f t="shared" si="20"/>
        <v>0</v>
      </c>
    </row>
    <row r="105" spans="1:9" x14ac:dyDescent="0.25">
      <c r="A105" s="5"/>
      <c r="B105" s="6">
        <v>641</v>
      </c>
      <c r="C105" s="7" t="s">
        <v>153</v>
      </c>
      <c r="D105" s="32">
        <v>0</v>
      </c>
      <c r="E105" s="26">
        <f t="shared" si="18"/>
        <v>0</v>
      </c>
      <c r="F105" s="31"/>
      <c r="G105" s="8">
        <v>0</v>
      </c>
      <c r="H105" s="60">
        <f t="shared" si="19"/>
        <v>0</v>
      </c>
      <c r="I105" s="33">
        <f t="shared" si="20"/>
        <v>0</v>
      </c>
    </row>
    <row r="106" spans="1:9" x14ac:dyDescent="0.25">
      <c r="A106" s="5"/>
      <c r="B106" s="6">
        <v>642</v>
      </c>
      <c r="C106" s="7" t="s">
        <v>124</v>
      </c>
      <c r="D106" s="32">
        <v>0</v>
      </c>
      <c r="E106" s="26">
        <f t="shared" si="18"/>
        <v>0</v>
      </c>
      <c r="F106" s="31"/>
      <c r="G106" s="8">
        <v>0</v>
      </c>
      <c r="H106" s="60">
        <f t="shared" si="19"/>
        <v>0</v>
      </c>
      <c r="I106" s="33">
        <f t="shared" si="20"/>
        <v>0</v>
      </c>
    </row>
    <row r="107" spans="1:9" x14ac:dyDescent="0.25">
      <c r="A107" s="5"/>
      <c r="B107" s="6">
        <v>649</v>
      </c>
      <c r="C107" s="7" t="s">
        <v>125</v>
      </c>
      <c r="D107" s="32">
        <v>0</v>
      </c>
      <c r="E107" s="26">
        <f t="shared" si="18"/>
        <v>0</v>
      </c>
      <c r="F107" s="31"/>
      <c r="G107" s="8">
        <v>0</v>
      </c>
      <c r="H107" s="60">
        <f t="shared" si="19"/>
        <v>0</v>
      </c>
      <c r="I107" s="33">
        <f t="shared" si="20"/>
        <v>0</v>
      </c>
    </row>
    <row r="108" spans="1:9" x14ac:dyDescent="0.25">
      <c r="A108" s="5"/>
      <c r="B108" s="6">
        <v>651</v>
      </c>
      <c r="C108" s="7" t="s">
        <v>60</v>
      </c>
      <c r="D108" s="32">
        <v>0</v>
      </c>
      <c r="E108" s="26">
        <f t="shared" si="18"/>
        <v>0</v>
      </c>
      <c r="F108" s="31"/>
      <c r="G108" s="8">
        <v>0</v>
      </c>
      <c r="H108" s="60">
        <f t="shared" si="19"/>
        <v>0</v>
      </c>
      <c r="I108" s="33">
        <f t="shared" si="20"/>
        <v>0</v>
      </c>
    </row>
    <row r="109" spans="1:9" x14ac:dyDescent="0.25">
      <c r="A109" s="5"/>
      <c r="B109" s="6">
        <v>654</v>
      </c>
      <c r="C109" s="7" t="s">
        <v>126</v>
      </c>
      <c r="D109" s="32">
        <v>0</v>
      </c>
      <c r="E109" s="26">
        <f t="shared" si="18"/>
        <v>0</v>
      </c>
      <c r="F109" s="31"/>
      <c r="G109" s="8">
        <v>0</v>
      </c>
      <c r="H109" s="60">
        <f t="shared" si="19"/>
        <v>0</v>
      </c>
      <c r="I109" s="33">
        <f t="shared" si="20"/>
        <v>0</v>
      </c>
    </row>
    <row r="110" spans="1:9" x14ac:dyDescent="0.25">
      <c r="A110" s="5"/>
      <c r="B110" s="6">
        <v>655</v>
      </c>
      <c r="C110" s="7" t="s">
        <v>84</v>
      </c>
      <c r="D110" s="32">
        <v>0</v>
      </c>
      <c r="E110" s="26">
        <f t="shared" si="18"/>
        <v>0</v>
      </c>
      <c r="F110" s="31"/>
      <c r="G110" s="8">
        <v>0</v>
      </c>
      <c r="H110" s="60">
        <f t="shared" si="19"/>
        <v>0</v>
      </c>
      <c r="I110" s="33">
        <f t="shared" si="20"/>
        <v>0</v>
      </c>
    </row>
    <row r="111" spans="1:9" x14ac:dyDescent="0.25">
      <c r="A111" s="5"/>
      <c r="B111" s="6">
        <v>656</v>
      </c>
      <c r="C111" s="7" t="s">
        <v>61</v>
      </c>
      <c r="D111" s="32">
        <v>0</v>
      </c>
      <c r="E111" s="26">
        <f t="shared" si="18"/>
        <v>0</v>
      </c>
      <c r="F111" s="31"/>
      <c r="G111" s="8">
        <v>0</v>
      </c>
      <c r="H111" s="60">
        <f t="shared" si="19"/>
        <v>0</v>
      </c>
      <c r="I111" s="33">
        <f t="shared" si="20"/>
        <v>0</v>
      </c>
    </row>
    <row r="112" spans="1:9" x14ac:dyDescent="0.25">
      <c r="A112" s="5"/>
      <c r="B112" s="6">
        <v>657</v>
      </c>
      <c r="C112" s="7" t="s">
        <v>154</v>
      </c>
      <c r="D112" s="32">
        <v>0</v>
      </c>
      <c r="E112" s="26">
        <f t="shared" si="18"/>
        <v>0</v>
      </c>
      <c r="F112" s="31"/>
      <c r="G112" s="8">
        <v>0</v>
      </c>
      <c r="H112" s="60">
        <f t="shared" si="19"/>
        <v>0</v>
      </c>
      <c r="I112" s="33">
        <f t="shared" si="20"/>
        <v>0</v>
      </c>
    </row>
    <row r="113" spans="1:9" x14ac:dyDescent="0.25">
      <c r="A113" s="5"/>
      <c r="B113" s="6">
        <v>658</v>
      </c>
      <c r="C113" s="7" t="s">
        <v>155</v>
      </c>
      <c r="D113" s="32">
        <v>0</v>
      </c>
      <c r="E113" s="26">
        <f t="shared" si="18"/>
        <v>0</v>
      </c>
      <c r="F113" s="31"/>
      <c r="G113" s="8">
        <v>0</v>
      </c>
      <c r="H113" s="60">
        <f t="shared" si="19"/>
        <v>0</v>
      </c>
      <c r="I113" s="33">
        <f t="shared" si="20"/>
        <v>0</v>
      </c>
    </row>
    <row r="114" spans="1:9" x14ac:dyDescent="0.25">
      <c r="A114" s="5"/>
      <c r="B114" s="6">
        <v>659</v>
      </c>
      <c r="C114" s="7" t="s">
        <v>156</v>
      </c>
      <c r="D114" s="32">
        <v>0</v>
      </c>
      <c r="E114" s="26">
        <f t="shared" si="18"/>
        <v>0</v>
      </c>
      <c r="F114" s="31"/>
      <c r="G114" s="8">
        <v>0</v>
      </c>
      <c r="H114" s="60">
        <f t="shared" si="19"/>
        <v>0</v>
      </c>
      <c r="I114" s="33">
        <f t="shared" si="20"/>
        <v>0</v>
      </c>
    </row>
    <row r="115" spans="1:9" x14ac:dyDescent="0.25">
      <c r="A115" s="5"/>
      <c r="B115" s="6">
        <v>661</v>
      </c>
      <c r="C115" s="7" t="s">
        <v>42</v>
      </c>
      <c r="D115" s="32">
        <v>656131</v>
      </c>
      <c r="E115" s="26">
        <f t="shared" si="18"/>
        <v>5.6953813689709691E-2</v>
      </c>
      <c r="F115" s="31"/>
      <c r="G115" s="8">
        <v>656131</v>
      </c>
      <c r="H115" s="60">
        <f t="shared" si="19"/>
        <v>5.6953813689709691E-2</v>
      </c>
      <c r="I115" s="33">
        <f t="shared" si="20"/>
        <v>0</v>
      </c>
    </row>
    <row r="116" spans="1:9" x14ac:dyDescent="0.25">
      <c r="A116" s="5"/>
      <c r="B116" s="6">
        <v>662</v>
      </c>
      <c r="C116" s="7" t="s">
        <v>127</v>
      </c>
      <c r="D116" s="32">
        <v>0</v>
      </c>
      <c r="E116" s="26">
        <f t="shared" si="18"/>
        <v>0</v>
      </c>
      <c r="F116" s="31"/>
      <c r="G116" s="8">
        <v>0</v>
      </c>
      <c r="H116" s="60">
        <f t="shared" si="19"/>
        <v>0</v>
      </c>
      <c r="I116" s="33">
        <f t="shared" si="20"/>
        <v>0</v>
      </c>
    </row>
    <row r="117" spans="1:9" x14ac:dyDescent="0.25">
      <c r="A117" s="5"/>
      <c r="B117" s="6">
        <v>663</v>
      </c>
      <c r="C117" s="7" t="s">
        <v>62</v>
      </c>
      <c r="D117" s="32">
        <v>0</v>
      </c>
      <c r="E117" s="26">
        <f t="shared" si="18"/>
        <v>0</v>
      </c>
      <c r="F117" s="31"/>
      <c r="G117" s="8">
        <v>0</v>
      </c>
      <c r="H117" s="60">
        <f t="shared" si="19"/>
        <v>0</v>
      </c>
      <c r="I117" s="33">
        <f t="shared" si="20"/>
        <v>0</v>
      </c>
    </row>
    <row r="118" spans="1:9" x14ac:dyDescent="0.25">
      <c r="A118" s="5"/>
      <c r="B118" s="6">
        <v>664</v>
      </c>
      <c r="C118" s="7" t="s">
        <v>63</v>
      </c>
      <c r="D118" s="32">
        <v>0</v>
      </c>
      <c r="E118" s="26">
        <f t="shared" si="18"/>
        <v>0</v>
      </c>
      <c r="F118" s="31"/>
      <c r="G118" s="8">
        <v>0</v>
      </c>
      <c r="H118" s="60">
        <f t="shared" si="19"/>
        <v>0</v>
      </c>
      <c r="I118" s="33">
        <f t="shared" si="20"/>
        <v>0</v>
      </c>
    </row>
    <row r="119" spans="1:9" x14ac:dyDescent="0.25">
      <c r="A119" s="5"/>
      <c r="B119" s="6">
        <v>665</v>
      </c>
      <c r="C119" s="7" t="s">
        <v>64</v>
      </c>
      <c r="D119" s="32">
        <v>0</v>
      </c>
      <c r="E119" s="26">
        <f t="shared" si="18"/>
        <v>0</v>
      </c>
      <c r="F119" s="31"/>
      <c r="G119" s="8">
        <v>0</v>
      </c>
      <c r="H119" s="60">
        <f t="shared" si="19"/>
        <v>0</v>
      </c>
      <c r="I119" s="33">
        <f t="shared" si="20"/>
        <v>0</v>
      </c>
    </row>
    <row r="120" spans="1:9" x14ac:dyDescent="0.25">
      <c r="A120" s="5"/>
      <c r="B120" s="6">
        <v>666</v>
      </c>
      <c r="C120" s="7" t="s">
        <v>65</v>
      </c>
      <c r="D120" s="32">
        <v>0</v>
      </c>
      <c r="E120" s="26">
        <f t="shared" si="18"/>
        <v>0</v>
      </c>
      <c r="F120" s="31"/>
      <c r="G120" s="8">
        <v>0</v>
      </c>
      <c r="H120" s="60">
        <f t="shared" si="19"/>
        <v>0</v>
      </c>
      <c r="I120" s="33">
        <f t="shared" si="20"/>
        <v>0</v>
      </c>
    </row>
    <row r="121" spans="1:9" x14ac:dyDescent="0.25">
      <c r="A121" s="5"/>
      <c r="B121" s="6">
        <v>667</v>
      </c>
      <c r="C121" s="7" t="s">
        <v>66</v>
      </c>
      <c r="D121" s="32">
        <v>0</v>
      </c>
      <c r="E121" s="26">
        <f t="shared" si="18"/>
        <v>0</v>
      </c>
      <c r="F121" s="31"/>
      <c r="G121" s="8">
        <v>0</v>
      </c>
      <c r="H121" s="60">
        <f t="shared" si="19"/>
        <v>0</v>
      </c>
      <c r="I121" s="33">
        <f t="shared" si="20"/>
        <v>0</v>
      </c>
    </row>
    <row r="122" spans="1:9" x14ac:dyDescent="0.25">
      <c r="A122" s="5"/>
      <c r="B122" s="6">
        <v>669</v>
      </c>
      <c r="C122" s="7" t="s">
        <v>67</v>
      </c>
      <c r="D122" s="32">
        <v>0</v>
      </c>
      <c r="E122" s="26">
        <f t="shared" si="18"/>
        <v>0</v>
      </c>
      <c r="F122" s="31"/>
      <c r="G122" s="8">
        <v>0</v>
      </c>
      <c r="H122" s="60">
        <f t="shared" si="19"/>
        <v>0</v>
      </c>
      <c r="I122" s="33">
        <f t="shared" si="20"/>
        <v>0</v>
      </c>
    </row>
    <row r="123" spans="1:9" x14ac:dyDescent="0.25">
      <c r="A123" s="5"/>
      <c r="B123" s="6">
        <v>671</v>
      </c>
      <c r="C123" s="7" t="s">
        <v>43</v>
      </c>
      <c r="D123" s="32">
        <v>436034</v>
      </c>
      <c r="E123" s="26">
        <f t="shared" si="18"/>
        <v>3.7848842987724826E-2</v>
      </c>
      <c r="F123" s="31"/>
      <c r="G123" s="8">
        <v>436034</v>
      </c>
      <c r="H123" s="60">
        <f t="shared" si="19"/>
        <v>3.7848842987724826E-2</v>
      </c>
      <c r="I123" s="33">
        <f t="shared" si="20"/>
        <v>0</v>
      </c>
    </row>
    <row r="124" spans="1:9" x14ac:dyDescent="0.25">
      <c r="A124" s="5"/>
      <c r="B124" s="6">
        <v>674</v>
      </c>
      <c r="C124" s="7" t="s">
        <v>128</v>
      </c>
      <c r="D124" s="32">
        <v>0</v>
      </c>
      <c r="E124" s="26">
        <f t="shared" si="18"/>
        <v>0</v>
      </c>
      <c r="F124" s="31"/>
      <c r="G124" s="8">
        <v>0</v>
      </c>
      <c r="H124" s="60">
        <f t="shared" si="19"/>
        <v>0</v>
      </c>
      <c r="I124" s="33">
        <f t="shared" si="20"/>
        <v>0</v>
      </c>
    </row>
    <row r="125" spans="1:9" x14ac:dyDescent="0.25">
      <c r="A125" s="5"/>
      <c r="B125" s="6">
        <v>675</v>
      </c>
      <c r="C125" s="7" t="s">
        <v>68</v>
      </c>
      <c r="D125" s="32">
        <v>0</v>
      </c>
      <c r="E125" s="26">
        <f t="shared" si="18"/>
        <v>0</v>
      </c>
      <c r="F125" s="31"/>
      <c r="G125" s="8">
        <v>0</v>
      </c>
      <c r="H125" s="60">
        <f t="shared" si="19"/>
        <v>0</v>
      </c>
      <c r="I125" s="33">
        <f t="shared" si="20"/>
        <v>0</v>
      </c>
    </row>
    <row r="126" spans="1:9" x14ac:dyDescent="0.25">
      <c r="A126" s="5"/>
      <c r="B126" s="6">
        <v>676</v>
      </c>
      <c r="C126" s="7" t="s">
        <v>157</v>
      </c>
      <c r="D126" s="32">
        <v>0</v>
      </c>
      <c r="E126" s="26">
        <f t="shared" si="18"/>
        <v>0</v>
      </c>
      <c r="F126" s="31"/>
      <c r="G126" s="8">
        <v>0</v>
      </c>
      <c r="H126" s="60">
        <f t="shared" si="19"/>
        <v>0</v>
      </c>
      <c r="I126" s="33">
        <f t="shared" si="20"/>
        <v>0</v>
      </c>
    </row>
    <row r="127" spans="1:9" x14ac:dyDescent="0.25">
      <c r="A127" s="5"/>
      <c r="B127" s="6">
        <v>677</v>
      </c>
      <c r="C127" s="7" t="s">
        <v>158</v>
      </c>
      <c r="D127" s="32">
        <v>0</v>
      </c>
      <c r="E127" s="26">
        <f t="shared" si="18"/>
        <v>0</v>
      </c>
      <c r="F127" s="31"/>
      <c r="G127" s="8">
        <v>0</v>
      </c>
      <c r="H127" s="60">
        <f t="shared" si="19"/>
        <v>0</v>
      </c>
      <c r="I127" s="33">
        <f t="shared" si="20"/>
        <v>0</v>
      </c>
    </row>
    <row r="128" spans="1:9" x14ac:dyDescent="0.25">
      <c r="A128" s="5"/>
      <c r="B128" s="6">
        <v>678</v>
      </c>
      <c r="C128" s="7" t="s">
        <v>159</v>
      </c>
      <c r="D128" s="32">
        <v>0</v>
      </c>
      <c r="E128" s="26">
        <f t="shared" si="18"/>
        <v>0</v>
      </c>
      <c r="F128" s="31"/>
      <c r="G128" s="8">
        <v>0</v>
      </c>
      <c r="H128" s="60">
        <f t="shared" si="19"/>
        <v>0</v>
      </c>
      <c r="I128" s="33">
        <f t="shared" si="20"/>
        <v>0</v>
      </c>
    </row>
    <row r="129" spans="1:9" x14ac:dyDescent="0.25">
      <c r="A129" s="5"/>
      <c r="B129" s="6">
        <v>679</v>
      </c>
      <c r="C129" s="7" t="s">
        <v>160</v>
      </c>
      <c r="D129" s="32">
        <v>0</v>
      </c>
      <c r="E129" s="26">
        <f t="shared" si="18"/>
        <v>0</v>
      </c>
      <c r="F129" s="31"/>
      <c r="G129" s="8">
        <v>0</v>
      </c>
      <c r="H129" s="60">
        <f t="shared" si="19"/>
        <v>0</v>
      </c>
      <c r="I129" s="33">
        <f t="shared" si="20"/>
        <v>0</v>
      </c>
    </row>
    <row r="130" spans="1:9" x14ac:dyDescent="0.25">
      <c r="A130" s="5"/>
      <c r="B130" s="6">
        <v>682</v>
      </c>
      <c r="C130" s="7" t="s">
        <v>129</v>
      </c>
      <c r="D130" s="32">
        <v>0</v>
      </c>
      <c r="E130" s="26">
        <f t="shared" si="18"/>
        <v>0</v>
      </c>
      <c r="F130" s="31"/>
      <c r="G130" s="8">
        <v>0</v>
      </c>
      <c r="H130" s="60">
        <f t="shared" si="19"/>
        <v>0</v>
      </c>
      <c r="I130" s="33">
        <f t="shared" si="20"/>
        <v>0</v>
      </c>
    </row>
    <row r="131" spans="1:9" x14ac:dyDescent="0.25">
      <c r="A131" s="5"/>
      <c r="B131" s="6">
        <v>683</v>
      </c>
      <c r="C131" s="7" t="s">
        <v>69</v>
      </c>
      <c r="D131" s="32">
        <v>0</v>
      </c>
      <c r="E131" s="26">
        <f t="shared" si="18"/>
        <v>0</v>
      </c>
      <c r="F131" s="31"/>
      <c r="G131" s="8">
        <v>0</v>
      </c>
      <c r="H131" s="60">
        <f t="shared" si="19"/>
        <v>0</v>
      </c>
      <c r="I131" s="33">
        <f t="shared" si="20"/>
        <v>0</v>
      </c>
    </row>
    <row r="132" spans="1:9" x14ac:dyDescent="0.25">
      <c r="A132" s="5"/>
      <c r="B132" s="6">
        <v>684</v>
      </c>
      <c r="C132" s="7" t="s">
        <v>44</v>
      </c>
      <c r="D132" s="32">
        <v>528643</v>
      </c>
      <c r="E132" s="26">
        <f t="shared" si="18"/>
        <v>4.5887536071865527E-2</v>
      </c>
      <c r="F132" s="31"/>
      <c r="G132" s="8">
        <v>528643</v>
      </c>
      <c r="H132" s="60">
        <f t="shared" si="19"/>
        <v>4.5887536071865527E-2</v>
      </c>
      <c r="I132" s="33">
        <f t="shared" si="20"/>
        <v>0</v>
      </c>
    </row>
    <row r="133" spans="1:9" x14ac:dyDescent="0.25">
      <c r="A133" s="5"/>
      <c r="B133" s="6">
        <v>685</v>
      </c>
      <c r="C133" s="7" t="s">
        <v>45</v>
      </c>
      <c r="D133" s="32">
        <v>195789</v>
      </c>
      <c r="E133" s="26">
        <f t="shared" si="18"/>
        <v>1.6994975437061459E-2</v>
      </c>
      <c r="F133" s="31"/>
      <c r="G133" s="8">
        <v>195789</v>
      </c>
      <c r="H133" s="60">
        <f t="shared" si="19"/>
        <v>1.6994975437061459E-2</v>
      </c>
      <c r="I133" s="33">
        <f t="shared" si="20"/>
        <v>0</v>
      </c>
    </row>
    <row r="134" spans="1:9" x14ac:dyDescent="0.25">
      <c r="A134" s="5"/>
      <c r="B134" s="6">
        <v>689</v>
      </c>
      <c r="C134" s="7" t="s">
        <v>70</v>
      </c>
      <c r="D134" s="32">
        <v>0</v>
      </c>
      <c r="E134" s="26">
        <f t="shared" si="18"/>
        <v>0</v>
      </c>
      <c r="F134" s="31"/>
      <c r="G134" s="8">
        <v>0</v>
      </c>
      <c r="H134" s="60">
        <f t="shared" si="19"/>
        <v>0</v>
      </c>
      <c r="I134" s="33">
        <f t="shared" si="20"/>
        <v>0</v>
      </c>
    </row>
    <row r="135" spans="1:9" x14ac:dyDescent="0.25">
      <c r="A135" s="5"/>
      <c r="B135" s="6">
        <v>691</v>
      </c>
      <c r="C135" s="7" t="s">
        <v>71</v>
      </c>
      <c r="D135" s="32">
        <v>0</v>
      </c>
      <c r="E135" s="26">
        <f t="shared" si="18"/>
        <v>0</v>
      </c>
      <c r="F135" s="31"/>
      <c r="G135" s="8">
        <v>0</v>
      </c>
      <c r="H135" s="60">
        <f t="shared" si="19"/>
        <v>0</v>
      </c>
      <c r="I135" s="33">
        <f t="shared" si="20"/>
        <v>0</v>
      </c>
    </row>
    <row r="136" spans="1:9" x14ac:dyDescent="0.25">
      <c r="A136" s="5"/>
      <c r="B136" s="6">
        <v>694</v>
      </c>
      <c r="C136" s="7" t="s">
        <v>130</v>
      </c>
      <c r="D136" s="32">
        <v>0</v>
      </c>
      <c r="E136" s="26">
        <f t="shared" si="18"/>
        <v>0</v>
      </c>
      <c r="F136" s="31"/>
      <c r="G136" s="8">
        <v>0</v>
      </c>
      <c r="H136" s="60">
        <f t="shared" si="19"/>
        <v>0</v>
      </c>
      <c r="I136" s="33">
        <f t="shared" si="20"/>
        <v>0</v>
      </c>
    </row>
    <row r="137" spans="1:9" x14ac:dyDescent="0.25">
      <c r="A137" s="5"/>
      <c r="B137" s="6">
        <v>695</v>
      </c>
      <c r="C137" s="7" t="s">
        <v>161</v>
      </c>
      <c r="D137" s="32">
        <v>0</v>
      </c>
      <c r="E137" s="26">
        <f t="shared" si="18"/>
        <v>0</v>
      </c>
      <c r="F137" s="31"/>
      <c r="G137" s="8">
        <v>0</v>
      </c>
      <c r="H137" s="60">
        <f t="shared" si="19"/>
        <v>0</v>
      </c>
      <c r="I137" s="33">
        <f t="shared" si="20"/>
        <v>0</v>
      </c>
    </row>
    <row r="138" spans="1:9" x14ac:dyDescent="0.25">
      <c r="A138" s="5"/>
      <c r="B138" s="6">
        <v>696</v>
      </c>
      <c r="C138" s="7" t="s">
        <v>131</v>
      </c>
      <c r="D138" s="32">
        <v>0</v>
      </c>
      <c r="E138" s="26">
        <f t="shared" si="18"/>
        <v>0</v>
      </c>
      <c r="F138" s="31"/>
      <c r="G138" s="8">
        <v>0</v>
      </c>
      <c r="H138" s="60">
        <f t="shared" si="19"/>
        <v>0</v>
      </c>
      <c r="I138" s="33">
        <f t="shared" si="20"/>
        <v>0</v>
      </c>
    </row>
    <row r="139" spans="1:9" x14ac:dyDescent="0.25">
      <c r="A139" s="5"/>
      <c r="B139" s="6">
        <v>697</v>
      </c>
      <c r="C139" s="7" t="s">
        <v>162</v>
      </c>
      <c r="D139" s="32">
        <v>0</v>
      </c>
      <c r="E139" s="26">
        <f t="shared" si="18"/>
        <v>0</v>
      </c>
      <c r="F139" s="31"/>
      <c r="G139" s="8">
        <v>0</v>
      </c>
      <c r="H139" s="60">
        <f t="shared" si="19"/>
        <v>0</v>
      </c>
      <c r="I139" s="33">
        <f t="shared" si="20"/>
        <v>0</v>
      </c>
    </row>
    <row r="140" spans="1:9" x14ac:dyDescent="0.25">
      <c r="A140" s="5"/>
      <c r="B140" s="6">
        <v>698</v>
      </c>
      <c r="C140" s="7" t="s">
        <v>72</v>
      </c>
      <c r="D140" s="32">
        <v>0</v>
      </c>
      <c r="E140" s="26">
        <f t="shared" si="18"/>
        <v>0</v>
      </c>
      <c r="F140" s="31"/>
      <c r="G140" s="8">
        <v>0</v>
      </c>
      <c r="H140" s="60">
        <f t="shared" si="19"/>
        <v>0</v>
      </c>
      <c r="I140" s="33">
        <f t="shared" si="20"/>
        <v>0</v>
      </c>
    </row>
    <row r="141" spans="1:9" x14ac:dyDescent="0.25">
      <c r="A141" s="5"/>
      <c r="B141" s="6">
        <v>699</v>
      </c>
      <c r="C141" s="7" t="s">
        <v>163</v>
      </c>
      <c r="D141" s="32">
        <v>0</v>
      </c>
      <c r="E141" s="26">
        <f t="shared" ref="E141:E178" si="21">(D141/E$181)</f>
        <v>0</v>
      </c>
      <c r="F141" s="31"/>
      <c r="G141" s="8">
        <v>0</v>
      </c>
      <c r="H141" s="60">
        <f t="shared" ref="H141:H178" si="22">(G141/E$181)</f>
        <v>0</v>
      </c>
      <c r="I141" s="33">
        <f t="shared" ref="I141:I178" si="23">(D141-G141)</f>
        <v>0</v>
      </c>
    </row>
    <row r="142" spans="1:9" x14ac:dyDescent="0.25">
      <c r="A142" s="5"/>
      <c r="B142" s="6">
        <v>701</v>
      </c>
      <c r="C142" s="7" t="s">
        <v>164</v>
      </c>
      <c r="D142" s="32">
        <v>0</v>
      </c>
      <c r="E142" s="26">
        <f t="shared" si="21"/>
        <v>0</v>
      </c>
      <c r="F142" s="31"/>
      <c r="G142" s="8">
        <v>0</v>
      </c>
      <c r="H142" s="60">
        <f t="shared" si="22"/>
        <v>0</v>
      </c>
      <c r="I142" s="33">
        <f t="shared" si="23"/>
        <v>0</v>
      </c>
    </row>
    <row r="143" spans="1:9" x14ac:dyDescent="0.25">
      <c r="A143" s="5"/>
      <c r="B143" s="6">
        <v>702</v>
      </c>
      <c r="C143" s="7" t="s">
        <v>165</v>
      </c>
      <c r="D143" s="32">
        <v>0</v>
      </c>
      <c r="E143" s="26">
        <f t="shared" si="21"/>
        <v>0</v>
      </c>
      <c r="F143" s="31"/>
      <c r="G143" s="8">
        <v>0</v>
      </c>
      <c r="H143" s="60">
        <f t="shared" si="22"/>
        <v>0</v>
      </c>
      <c r="I143" s="33">
        <f t="shared" si="23"/>
        <v>0</v>
      </c>
    </row>
    <row r="144" spans="1:9" x14ac:dyDescent="0.25">
      <c r="A144" s="5"/>
      <c r="B144" s="6">
        <v>703</v>
      </c>
      <c r="C144" s="7" t="s">
        <v>166</v>
      </c>
      <c r="D144" s="32">
        <v>0</v>
      </c>
      <c r="E144" s="26">
        <f t="shared" si="21"/>
        <v>0</v>
      </c>
      <c r="F144" s="31"/>
      <c r="G144" s="8">
        <v>0</v>
      </c>
      <c r="H144" s="60">
        <f t="shared" si="22"/>
        <v>0</v>
      </c>
      <c r="I144" s="33">
        <f t="shared" si="23"/>
        <v>0</v>
      </c>
    </row>
    <row r="145" spans="1:9" x14ac:dyDescent="0.25">
      <c r="A145" s="5"/>
      <c r="B145" s="6">
        <v>704</v>
      </c>
      <c r="C145" s="7" t="s">
        <v>73</v>
      </c>
      <c r="D145" s="32">
        <v>0</v>
      </c>
      <c r="E145" s="26">
        <f t="shared" si="21"/>
        <v>0</v>
      </c>
      <c r="F145" s="31"/>
      <c r="G145" s="8">
        <v>0</v>
      </c>
      <c r="H145" s="60">
        <f t="shared" si="22"/>
        <v>0</v>
      </c>
      <c r="I145" s="33">
        <f t="shared" si="23"/>
        <v>0</v>
      </c>
    </row>
    <row r="146" spans="1:9" x14ac:dyDescent="0.25">
      <c r="A146" s="5"/>
      <c r="B146" s="6">
        <v>709</v>
      </c>
      <c r="C146" s="7" t="s">
        <v>132</v>
      </c>
      <c r="D146" s="32">
        <v>0</v>
      </c>
      <c r="E146" s="26">
        <f t="shared" si="21"/>
        <v>0</v>
      </c>
      <c r="F146" s="31"/>
      <c r="G146" s="8">
        <v>0</v>
      </c>
      <c r="H146" s="60">
        <f t="shared" si="22"/>
        <v>0</v>
      </c>
      <c r="I146" s="33">
        <f t="shared" si="23"/>
        <v>0</v>
      </c>
    </row>
    <row r="147" spans="1:9" x14ac:dyDescent="0.25">
      <c r="A147" s="5"/>
      <c r="B147" s="6">
        <v>711</v>
      </c>
      <c r="C147" s="7" t="s">
        <v>133</v>
      </c>
      <c r="D147" s="32">
        <v>0</v>
      </c>
      <c r="E147" s="26">
        <f t="shared" si="21"/>
        <v>0</v>
      </c>
      <c r="F147" s="31"/>
      <c r="G147" s="8">
        <v>0</v>
      </c>
      <c r="H147" s="60">
        <f t="shared" si="22"/>
        <v>0</v>
      </c>
      <c r="I147" s="33">
        <f t="shared" si="23"/>
        <v>0</v>
      </c>
    </row>
    <row r="148" spans="1:9" x14ac:dyDescent="0.25">
      <c r="A148" s="5"/>
      <c r="B148" s="6">
        <v>712</v>
      </c>
      <c r="C148" s="7" t="s">
        <v>134</v>
      </c>
      <c r="D148" s="32">
        <v>0</v>
      </c>
      <c r="E148" s="26">
        <f t="shared" si="21"/>
        <v>0</v>
      </c>
      <c r="F148" s="31"/>
      <c r="G148" s="8">
        <v>0</v>
      </c>
      <c r="H148" s="60">
        <f t="shared" si="22"/>
        <v>0</v>
      </c>
      <c r="I148" s="33">
        <f t="shared" si="23"/>
        <v>0</v>
      </c>
    </row>
    <row r="149" spans="1:9" x14ac:dyDescent="0.25">
      <c r="A149" s="5"/>
      <c r="B149" s="6">
        <v>713</v>
      </c>
      <c r="C149" s="7" t="s">
        <v>135</v>
      </c>
      <c r="D149" s="32">
        <v>1994289</v>
      </c>
      <c r="E149" s="26">
        <f t="shared" si="21"/>
        <v>0.17310927871025367</v>
      </c>
      <c r="F149" s="31"/>
      <c r="G149" s="8">
        <v>1994289</v>
      </c>
      <c r="H149" s="60">
        <f t="shared" si="22"/>
        <v>0.17310927871025367</v>
      </c>
      <c r="I149" s="33">
        <f t="shared" si="23"/>
        <v>0</v>
      </c>
    </row>
    <row r="150" spans="1:9" x14ac:dyDescent="0.25">
      <c r="A150" s="5"/>
      <c r="B150" s="6">
        <v>714</v>
      </c>
      <c r="C150" s="7" t="s">
        <v>136</v>
      </c>
      <c r="D150" s="32">
        <v>0</v>
      </c>
      <c r="E150" s="26">
        <f t="shared" si="21"/>
        <v>0</v>
      </c>
      <c r="F150" s="31"/>
      <c r="G150" s="8">
        <v>0</v>
      </c>
      <c r="H150" s="60">
        <f t="shared" si="22"/>
        <v>0</v>
      </c>
      <c r="I150" s="33">
        <f t="shared" si="23"/>
        <v>0</v>
      </c>
    </row>
    <row r="151" spans="1:9" x14ac:dyDescent="0.25">
      <c r="A151" s="5"/>
      <c r="B151" s="6">
        <v>715</v>
      </c>
      <c r="C151" s="7" t="s">
        <v>137</v>
      </c>
      <c r="D151" s="32">
        <v>0</v>
      </c>
      <c r="E151" s="26">
        <f t="shared" si="21"/>
        <v>0</v>
      </c>
      <c r="F151" s="31"/>
      <c r="G151" s="8">
        <v>0</v>
      </c>
      <c r="H151" s="60">
        <f t="shared" si="22"/>
        <v>0</v>
      </c>
      <c r="I151" s="33">
        <f t="shared" si="23"/>
        <v>0</v>
      </c>
    </row>
    <row r="152" spans="1:9" x14ac:dyDescent="0.25">
      <c r="A152" s="5"/>
      <c r="B152" s="6">
        <v>716</v>
      </c>
      <c r="C152" s="7" t="s">
        <v>138</v>
      </c>
      <c r="D152" s="32">
        <v>0</v>
      </c>
      <c r="E152" s="26">
        <f t="shared" si="21"/>
        <v>0</v>
      </c>
      <c r="F152" s="31"/>
      <c r="G152" s="8">
        <v>0</v>
      </c>
      <c r="H152" s="60">
        <f t="shared" si="22"/>
        <v>0</v>
      </c>
      <c r="I152" s="33">
        <f t="shared" si="23"/>
        <v>0</v>
      </c>
    </row>
    <row r="153" spans="1:9" x14ac:dyDescent="0.25">
      <c r="A153" s="5"/>
      <c r="B153" s="6">
        <v>719</v>
      </c>
      <c r="C153" s="7" t="s">
        <v>139</v>
      </c>
      <c r="D153" s="32">
        <v>0</v>
      </c>
      <c r="E153" s="26">
        <f t="shared" si="21"/>
        <v>0</v>
      </c>
      <c r="F153" s="31"/>
      <c r="G153" s="8">
        <v>0</v>
      </c>
      <c r="H153" s="60">
        <f t="shared" si="22"/>
        <v>0</v>
      </c>
      <c r="I153" s="33">
        <f t="shared" si="23"/>
        <v>0</v>
      </c>
    </row>
    <row r="154" spans="1:9" x14ac:dyDescent="0.25">
      <c r="A154" s="5"/>
      <c r="B154" s="6">
        <v>721</v>
      </c>
      <c r="C154" s="7" t="s">
        <v>46</v>
      </c>
      <c r="D154" s="32">
        <v>4915573</v>
      </c>
      <c r="E154" s="26">
        <f t="shared" si="21"/>
        <v>0.42668404452794845</v>
      </c>
      <c r="F154" s="31"/>
      <c r="G154" s="8">
        <v>4915573</v>
      </c>
      <c r="H154" s="60">
        <f t="shared" si="22"/>
        <v>0.42668404452794845</v>
      </c>
      <c r="I154" s="33">
        <f t="shared" si="23"/>
        <v>0</v>
      </c>
    </row>
    <row r="155" spans="1:9" x14ac:dyDescent="0.25">
      <c r="A155" s="5"/>
      <c r="B155" s="6">
        <v>724</v>
      </c>
      <c r="C155" s="7" t="s">
        <v>140</v>
      </c>
      <c r="D155" s="32">
        <v>0</v>
      </c>
      <c r="E155" s="26">
        <f t="shared" si="21"/>
        <v>0</v>
      </c>
      <c r="F155" s="31"/>
      <c r="G155" s="8">
        <v>0</v>
      </c>
      <c r="H155" s="60">
        <f t="shared" si="22"/>
        <v>0</v>
      </c>
      <c r="I155" s="33">
        <f t="shared" si="23"/>
        <v>0</v>
      </c>
    </row>
    <row r="156" spans="1:9" x14ac:dyDescent="0.25">
      <c r="A156" s="5"/>
      <c r="B156" s="6">
        <v>725</v>
      </c>
      <c r="C156" s="7" t="s">
        <v>83</v>
      </c>
      <c r="D156" s="32">
        <v>0</v>
      </c>
      <c r="E156" s="26">
        <f t="shared" si="21"/>
        <v>0</v>
      </c>
      <c r="F156" s="31"/>
      <c r="G156" s="8">
        <v>0</v>
      </c>
      <c r="H156" s="60">
        <f t="shared" si="22"/>
        <v>0</v>
      </c>
      <c r="I156" s="33">
        <f t="shared" si="23"/>
        <v>0</v>
      </c>
    </row>
    <row r="157" spans="1:9" x14ac:dyDescent="0.25">
      <c r="A157" s="5"/>
      <c r="B157" s="6">
        <v>726</v>
      </c>
      <c r="C157" s="7" t="s">
        <v>167</v>
      </c>
      <c r="D157" s="32">
        <v>0</v>
      </c>
      <c r="E157" s="26">
        <f t="shared" si="21"/>
        <v>0</v>
      </c>
      <c r="F157" s="31"/>
      <c r="G157" s="8">
        <v>0</v>
      </c>
      <c r="H157" s="60">
        <f t="shared" si="22"/>
        <v>0</v>
      </c>
      <c r="I157" s="33">
        <f t="shared" si="23"/>
        <v>0</v>
      </c>
    </row>
    <row r="158" spans="1:9" x14ac:dyDescent="0.25">
      <c r="A158" s="5"/>
      <c r="B158" s="6">
        <v>727</v>
      </c>
      <c r="C158" s="7" t="s">
        <v>168</v>
      </c>
      <c r="D158" s="32">
        <v>0</v>
      </c>
      <c r="E158" s="26">
        <f t="shared" si="21"/>
        <v>0</v>
      </c>
      <c r="F158" s="31"/>
      <c r="G158" s="8">
        <v>0</v>
      </c>
      <c r="H158" s="60">
        <f t="shared" si="22"/>
        <v>0</v>
      </c>
      <c r="I158" s="33">
        <f t="shared" si="23"/>
        <v>0</v>
      </c>
    </row>
    <row r="159" spans="1:9" x14ac:dyDescent="0.25">
      <c r="A159" s="5"/>
      <c r="B159" s="6">
        <v>728</v>
      </c>
      <c r="C159" s="7" t="s">
        <v>169</v>
      </c>
      <c r="D159" s="32">
        <v>0</v>
      </c>
      <c r="E159" s="26">
        <f t="shared" si="21"/>
        <v>0</v>
      </c>
      <c r="F159" s="31"/>
      <c r="G159" s="8">
        <v>0</v>
      </c>
      <c r="H159" s="60">
        <f t="shared" si="22"/>
        <v>0</v>
      </c>
      <c r="I159" s="33">
        <f t="shared" si="23"/>
        <v>0</v>
      </c>
    </row>
    <row r="160" spans="1:9" x14ac:dyDescent="0.25">
      <c r="A160" s="5"/>
      <c r="B160" s="6">
        <v>729</v>
      </c>
      <c r="C160" s="7" t="s">
        <v>170</v>
      </c>
      <c r="D160" s="32">
        <v>0</v>
      </c>
      <c r="E160" s="26">
        <f t="shared" si="21"/>
        <v>0</v>
      </c>
      <c r="F160" s="31"/>
      <c r="G160" s="8">
        <v>0</v>
      </c>
      <c r="H160" s="60">
        <f t="shared" si="22"/>
        <v>0</v>
      </c>
      <c r="I160" s="33">
        <f t="shared" si="23"/>
        <v>0</v>
      </c>
    </row>
    <row r="161" spans="1:9" x14ac:dyDescent="0.25">
      <c r="A161" s="5"/>
      <c r="B161" s="6">
        <v>732</v>
      </c>
      <c r="C161" s="7" t="s">
        <v>74</v>
      </c>
      <c r="D161" s="32">
        <v>0</v>
      </c>
      <c r="E161" s="26">
        <f t="shared" si="21"/>
        <v>0</v>
      </c>
      <c r="F161" s="31"/>
      <c r="G161" s="8">
        <v>0</v>
      </c>
      <c r="H161" s="60">
        <f t="shared" si="22"/>
        <v>0</v>
      </c>
      <c r="I161" s="33">
        <f t="shared" si="23"/>
        <v>0</v>
      </c>
    </row>
    <row r="162" spans="1:9" x14ac:dyDescent="0.25">
      <c r="A162" s="5"/>
      <c r="B162" s="6">
        <v>733</v>
      </c>
      <c r="C162" s="7" t="s">
        <v>75</v>
      </c>
      <c r="D162" s="32">
        <v>0</v>
      </c>
      <c r="E162" s="26">
        <f t="shared" si="21"/>
        <v>0</v>
      </c>
      <c r="F162" s="31"/>
      <c r="G162" s="8">
        <v>0</v>
      </c>
      <c r="H162" s="60">
        <f t="shared" si="22"/>
        <v>0</v>
      </c>
      <c r="I162" s="33">
        <f t="shared" si="23"/>
        <v>0</v>
      </c>
    </row>
    <row r="163" spans="1:9" x14ac:dyDescent="0.25">
      <c r="A163" s="5"/>
      <c r="B163" s="6">
        <v>734</v>
      </c>
      <c r="C163" s="7" t="s">
        <v>76</v>
      </c>
      <c r="D163" s="32">
        <v>0</v>
      </c>
      <c r="E163" s="26">
        <f t="shared" si="21"/>
        <v>0</v>
      </c>
      <c r="F163" s="31"/>
      <c r="G163" s="8">
        <v>0</v>
      </c>
      <c r="H163" s="60">
        <f t="shared" si="22"/>
        <v>0</v>
      </c>
      <c r="I163" s="33">
        <f t="shared" si="23"/>
        <v>0</v>
      </c>
    </row>
    <row r="164" spans="1:9" x14ac:dyDescent="0.25">
      <c r="A164" s="5"/>
      <c r="B164" s="6">
        <v>739</v>
      </c>
      <c r="C164" s="7" t="s">
        <v>77</v>
      </c>
      <c r="D164" s="32">
        <v>0</v>
      </c>
      <c r="E164" s="26">
        <f t="shared" si="21"/>
        <v>0</v>
      </c>
      <c r="F164" s="31"/>
      <c r="G164" s="8">
        <v>0</v>
      </c>
      <c r="H164" s="60">
        <f t="shared" si="22"/>
        <v>0</v>
      </c>
      <c r="I164" s="33">
        <f t="shared" si="23"/>
        <v>0</v>
      </c>
    </row>
    <row r="165" spans="1:9" x14ac:dyDescent="0.25">
      <c r="A165" s="5"/>
      <c r="B165" s="6">
        <v>741</v>
      </c>
      <c r="C165" s="7" t="s">
        <v>78</v>
      </c>
      <c r="D165" s="32">
        <v>0</v>
      </c>
      <c r="E165" s="26">
        <f t="shared" si="21"/>
        <v>0</v>
      </c>
      <c r="F165" s="31"/>
      <c r="G165" s="8">
        <v>0</v>
      </c>
      <c r="H165" s="60">
        <f t="shared" si="22"/>
        <v>0</v>
      </c>
      <c r="I165" s="33">
        <f t="shared" si="23"/>
        <v>0</v>
      </c>
    </row>
    <row r="166" spans="1:9" x14ac:dyDescent="0.25">
      <c r="A166" s="5"/>
      <c r="B166" s="6">
        <v>744</v>
      </c>
      <c r="C166" s="7" t="s">
        <v>141</v>
      </c>
      <c r="D166" s="32">
        <v>0</v>
      </c>
      <c r="E166" s="26">
        <f t="shared" si="21"/>
        <v>0</v>
      </c>
      <c r="F166" s="31"/>
      <c r="G166" s="8">
        <v>0</v>
      </c>
      <c r="H166" s="60">
        <f t="shared" si="22"/>
        <v>0</v>
      </c>
      <c r="I166" s="33">
        <f t="shared" si="23"/>
        <v>0</v>
      </c>
    </row>
    <row r="167" spans="1:9" x14ac:dyDescent="0.25">
      <c r="A167" s="5"/>
      <c r="B167" s="6">
        <v>745</v>
      </c>
      <c r="C167" s="7" t="s">
        <v>171</v>
      </c>
      <c r="D167" s="32">
        <v>0</v>
      </c>
      <c r="E167" s="26">
        <f t="shared" si="21"/>
        <v>0</v>
      </c>
      <c r="F167" s="31"/>
      <c r="G167" s="8">
        <v>0</v>
      </c>
      <c r="H167" s="60">
        <f t="shared" si="22"/>
        <v>0</v>
      </c>
      <c r="I167" s="33">
        <f t="shared" si="23"/>
        <v>0</v>
      </c>
    </row>
    <row r="168" spans="1:9" x14ac:dyDescent="0.25">
      <c r="A168" s="5"/>
      <c r="B168" s="6">
        <v>746</v>
      </c>
      <c r="C168" s="7" t="s">
        <v>172</v>
      </c>
      <c r="D168" s="32">
        <v>0</v>
      </c>
      <c r="E168" s="26">
        <f t="shared" si="21"/>
        <v>0</v>
      </c>
      <c r="F168" s="31"/>
      <c r="G168" s="8">
        <v>0</v>
      </c>
      <c r="H168" s="60">
        <f t="shared" si="22"/>
        <v>0</v>
      </c>
      <c r="I168" s="33">
        <f t="shared" si="23"/>
        <v>0</v>
      </c>
    </row>
    <row r="169" spans="1:9" x14ac:dyDescent="0.25">
      <c r="A169" s="5"/>
      <c r="B169" s="6">
        <v>747</v>
      </c>
      <c r="C169" s="7" t="s">
        <v>173</v>
      </c>
      <c r="D169" s="32">
        <v>0</v>
      </c>
      <c r="E169" s="26">
        <f t="shared" si="21"/>
        <v>0</v>
      </c>
      <c r="F169" s="31"/>
      <c r="G169" s="8">
        <v>0</v>
      </c>
      <c r="H169" s="60">
        <f t="shared" si="22"/>
        <v>0</v>
      </c>
      <c r="I169" s="33">
        <f t="shared" si="23"/>
        <v>0</v>
      </c>
    </row>
    <row r="170" spans="1:9" x14ac:dyDescent="0.25">
      <c r="A170" s="5"/>
      <c r="B170" s="6">
        <v>748</v>
      </c>
      <c r="C170" s="7" t="s">
        <v>174</v>
      </c>
      <c r="D170" s="32">
        <v>0</v>
      </c>
      <c r="E170" s="26">
        <f t="shared" si="21"/>
        <v>0</v>
      </c>
      <c r="F170" s="31"/>
      <c r="G170" s="8">
        <v>0</v>
      </c>
      <c r="H170" s="60">
        <f t="shared" si="22"/>
        <v>0</v>
      </c>
      <c r="I170" s="33">
        <f t="shared" si="23"/>
        <v>0</v>
      </c>
    </row>
    <row r="171" spans="1:9" x14ac:dyDescent="0.25">
      <c r="A171" s="5"/>
      <c r="B171" s="6">
        <v>749</v>
      </c>
      <c r="C171" s="7" t="s">
        <v>175</v>
      </c>
      <c r="D171" s="32">
        <v>0</v>
      </c>
      <c r="E171" s="26">
        <f t="shared" si="21"/>
        <v>0</v>
      </c>
      <c r="F171" s="31"/>
      <c r="G171" s="8">
        <v>0</v>
      </c>
      <c r="H171" s="60">
        <f t="shared" si="22"/>
        <v>0</v>
      </c>
      <c r="I171" s="33">
        <f t="shared" si="23"/>
        <v>0</v>
      </c>
    </row>
    <row r="172" spans="1:9" x14ac:dyDescent="0.25">
      <c r="A172" s="5"/>
      <c r="B172" s="6">
        <v>751</v>
      </c>
      <c r="C172" s="7" t="s">
        <v>176</v>
      </c>
      <c r="D172" s="32">
        <v>0</v>
      </c>
      <c r="E172" s="26">
        <f t="shared" si="21"/>
        <v>0</v>
      </c>
      <c r="F172" s="31"/>
      <c r="G172" s="8">
        <v>0</v>
      </c>
      <c r="H172" s="60">
        <f t="shared" si="22"/>
        <v>0</v>
      </c>
      <c r="I172" s="33">
        <f t="shared" si="23"/>
        <v>0</v>
      </c>
    </row>
    <row r="173" spans="1:9" x14ac:dyDescent="0.25">
      <c r="A173" s="5"/>
      <c r="B173" s="6">
        <v>752</v>
      </c>
      <c r="C173" s="7" t="s">
        <v>142</v>
      </c>
      <c r="D173" s="32">
        <v>0</v>
      </c>
      <c r="E173" s="26">
        <f t="shared" si="21"/>
        <v>0</v>
      </c>
      <c r="F173" s="31"/>
      <c r="G173" s="8">
        <v>0</v>
      </c>
      <c r="H173" s="60">
        <f t="shared" si="22"/>
        <v>0</v>
      </c>
      <c r="I173" s="33">
        <f t="shared" si="23"/>
        <v>0</v>
      </c>
    </row>
    <row r="174" spans="1:9" x14ac:dyDescent="0.25">
      <c r="A174" s="5"/>
      <c r="B174" s="6">
        <v>759</v>
      </c>
      <c r="C174" s="7" t="s">
        <v>79</v>
      </c>
      <c r="D174" s="32">
        <v>0</v>
      </c>
      <c r="E174" s="26">
        <f t="shared" si="21"/>
        <v>0</v>
      </c>
      <c r="F174" s="31"/>
      <c r="G174" s="8">
        <v>0</v>
      </c>
      <c r="H174" s="60">
        <f t="shared" si="22"/>
        <v>0</v>
      </c>
      <c r="I174" s="33">
        <f t="shared" si="23"/>
        <v>0</v>
      </c>
    </row>
    <row r="175" spans="1:9" x14ac:dyDescent="0.25">
      <c r="A175" s="5"/>
      <c r="B175" s="6">
        <v>761</v>
      </c>
      <c r="C175" s="7" t="s">
        <v>80</v>
      </c>
      <c r="D175" s="32">
        <v>0</v>
      </c>
      <c r="E175" s="26">
        <f t="shared" si="21"/>
        <v>0</v>
      </c>
      <c r="F175" s="31"/>
      <c r="G175" s="8">
        <v>0</v>
      </c>
      <c r="H175" s="60">
        <f t="shared" si="22"/>
        <v>0</v>
      </c>
      <c r="I175" s="33">
        <f t="shared" si="23"/>
        <v>0</v>
      </c>
    </row>
    <row r="176" spans="1:9" x14ac:dyDescent="0.25">
      <c r="A176" s="5"/>
      <c r="B176" s="6">
        <v>764</v>
      </c>
      <c r="C176" s="7" t="s">
        <v>143</v>
      </c>
      <c r="D176" s="32">
        <v>0</v>
      </c>
      <c r="E176" s="26">
        <f t="shared" si="21"/>
        <v>0</v>
      </c>
      <c r="F176" s="31"/>
      <c r="G176" s="8">
        <v>0</v>
      </c>
      <c r="H176" s="60">
        <f t="shared" si="22"/>
        <v>0</v>
      </c>
      <c r="I176" s="33">
        <f t="shared" si="23"/>
        <v>0</v>
      </c>
    </row>
    <row r="177" spans="1:9" x14ac:dyDescent="0.25">
      <c r="A177" s="5"/>
      <c r="B177" s="6">
        <v>765</v>
      </c>
      <c r="C177" s="7" t="s">
        <v>81</v>
      </c>
      <c r="D177" s="32">
        <v>169542</v>
      </c>
      <c r="E177" s="26">
        <f t="shared" si="21"/>
        <v>1.4716670117066196E-2</v>
      </c>
      <c r="F177" s="31"/>
      <c r="G177" s="8">
        <v>169542</v>
      </c>
      <c r="H177" s="60">
        <f t="shared" si="22"/>
        <v>1.4716670117066196E-2</v>
      </c>
      <c r="I177" s="33">
        <f t="shared" si="23"/>
        <v>0</v>
      </c>
    </row>
    <row r="178" spans="1:9" ht="15.75" thickBot="1" x14ac:dyDescent="0.3">
      <c r="A178" s="5"/>
      <c r="B178" s="6">
        <v>769</v>
      </c>
      <c r="C178" s="7" t="s">
        <v>82</v>
      </c>
      <c r="D178" s="41">
        <v>0</v>
      </c>
      <c r="E178" s="26">
        <f t="shared" si="21"/>
        <v>0</v>
      </c>
      <c r="F178" s="40"/>
      <c r="G178" s="8">
        <v>0</v>
      </c>
      <c r="H178" s="60">
        <f t="shared" si="22"/>
        <v>0</v>
      </c>
      <c r="I178" s="33">
        <f t="shared" si="23"/>
        <v>0</v>
      </c>
    </row>
    <row r="179" spans="1:9" ht="16.5" thickBot="1" x14ac:dyDescent="0.3">
      <c r="A179" s="14" t="s">
        <v>47</v>
      </c>
      <c r="B179" s="15"/>
      <c r="C179" s="16"/>
      <c r="D179" s="43">
        <f>SUM(D6,D16,D26,D36,D43,D49,D56,D64,D76)</f>
        <v>47875172443</v>
      </c>
      <c r="E179" s="66">
        <f>(D179/E$181)</f>
        <v>4155.6848429373795</v>
      </c>
      <c r="F179" s="34"/>
      <c r="G179" s="17">
        <f>SUM(G6,G16,G26,G36,G43,G49,G56,G64,G76)</f>
        <v>43956434406</v>
      </c>
      <c r="H179" s="59">
        <f>(G179/E$181)</f>
        <v>3815.5285691779063</v>
      </c>
      <c r="I179" s="44">
        <f>(D179-G179)</f>
        <v>3918738037</v>
      </c>
    </row>
    <row r="180" spans="1:9" x14ac:dyDescent="0.25">
      <c r="A180" s="13"/>
      <c r="B180" s="18"/>
      <c r="C180" s="18"/>
      <c r="D180" s="19"/>
      <c r="E180" s="19"/>
      <c r="I180" s="27"/>
    </row>
    <row r="181" spans="1:9" ht="15" customHeight="1" x14ac:dyDescent="0.25">
      <c r="A181" s="13"/>
      <c r="B181" s="18"/>
      <c r="C181" s="18"/>
      <c r="D181" s="20" t="s">
        <v>184</v>
      </c>
      <c r="E181" s="19">
        <v>11520405</v>
      </c>
      <c r="I181" s="27"/>
    </row>
    <row r="182" spans="1:9" ht="15" customHeight="1" x14ac:dyDescent="0.25">
      <c r="A182" s="13"/>
      <c r="B182" s="18"/>
      <c r="C182" s="18"/>
      <c r="D182" s="20"/>
      <c r="E182" s="19"/>
      <c r="I182" s="27"/>
    </row>
    <row r="183" spans="1:9" ht="60" customHeight="1" x14ac:dyDescent="0.25">
      <c r="A183" s="79" t="s">
        <v>185</v>
      </c>
      <c r="B183" s="80"/>
      <c r="C183" s="80"/>
      <c r="D183" s="80"/>
      <c r="E183" s="80"/>
      <c r="F183" s="80"/>
      <c r="G183" s="80"/>
      <c r="H183" s="80"/>
      <c r="I183" s="81"/>
    </row>
    <row r="184" spans="1:9" x14ac:dyDescent="0.25">
      <c r="A184" s="13"/>
      <c r="B184" s="18"/>
      <c r="C184" s="18"/>
      <c r="D184" s="19"/>
      <c r="E184" s="19"/>
      <c r="I184" s="27"/>
    </row>
    <row r="185" spans="1:9" ht="15.75" thickBot="1" x14ac:dyDescent="0.3">
      <c r="A185" s="67" t="s">
        <v>48</v>
      </c>
      <c r="B185" s="68"/>
      <c r="C185" s="68"/>
      <c r="D185" s="68"/>
      <c r="E185" s="68"/>
      <c r="F185" s="28"/>
      <c r="G185" s="29"/>
      <c r="H185" s="29"/>
      <c r="I185" s="30"/>
    </row>
  </sheetData>
  <mergeCells count="7">
    <mergeCell ref="A185:E185"/>
    <mergeCell ref="A1:I1"/>
    <mergeCell ref="A2:I2"/>
    <mergeCell ref="A3:I3"/>
    <mergeCell ref="A183:I183"/>
    <mergeCell ref="D4:E4"/>
    <mergeCell ref="G4:I4"/>
  </mergeCells>
  <printOptions horizontalCentered="1"/>
  <pageMargins left="0.5" right="0.5" top="0.5" bottom="0.5" header="0.3" footer="0.3"/>
  <pageSetup scale="77" fitToHeight="0" orientation="landscape" verticalDpi="300" r:id="rId1"/>
  <headerFooter>
    <oddHeader>&amp;C&amp;12Office of Economic and Demographic Research</oddHeader>
    <oddFooter>&amp;L&amp;12Reported FY 2023-24 Municipal Expenditures&amp;C&amp;12November 2025&amp;R&amp;12Page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Preliminary Statewide Summary</vt:lpstr>
      <vt:lpstr>'Preliminary Statewide Summary'!Print_Area</vt:lpstr>
      <vt:lpstr>'Preliminary Statewide Summary'!Print_Titles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ocain.steve</dc:creator>
  <cp:lastModifiedBy>O'Cain, Steve</cp:lastModifiedBy>
  <cp:lastPrinted>2025-11-07T21:16:14Z</cp:lastPrinted>
  <dcterms:created xsi:type="dcterms:W3CDTF">2015-06-25T14:42:43Z</dcterms:created>
  <dcterms:modified xsi:type="dcterms:W3CDTF">2025-11-07T21:16:32Z</dcterms:modified>
</cp:coreProperties>
</file>