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floridalegislature-my.sharepoint.com/personal/ocain_steve_leg_state_fl_us/Documents/Documents/EDR/AFR Data/EDR Municipal Revenue Summaries/"/>
    </mc:Choice>
  </mc:AlternateContent>
  <xr:revisionPtr revIDLastSave="2746" documentId="8_{0E9EFB37-6B15-446C-8A92-EAFD3954E62C}" xr6:coauthVersionLast="47" xr6:coauthVersionMax="47" xr10:uidLastSave="{A138CA1E-C540-451F-9947-25B2E0B0D7FF}"/>
  <bookViews>
    <workbookView xWindow="-120" yWindow="-120" windowWidth="29040" windowHeight="15720" xr2:uid="{00000000-000D-0000-FFFF-FFFF00000000}"/>
  </bookViews>
  <sheets>
    <sheet name="Preliminary Statewide Summary" sheetId="4" r:id="rId1"/>
  </sheets>
  <definedNames>
    <definedName name="_xlnm.Print_Area" localSheetId="0">'Preliminary Statewide Summary'!$A$1:$I$329</definedName>
    <definedName name="_xlnm.Print_Titles" localSheetId="0">'Preliminary Statewide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2" i="4" l="1"/>
  <c r="I321" i="4"/>
  <c r="I320" i="4"/>
  <c r="I319" i="4"/>
  <c r="I318" i="4"/>
  <c r="I317" i="4"/>
  <c r="I316" i="4"/>
  <c r="I315" i="4"/>
  <c r="I314" i="4"/>
  <c r="I313" i="4"/>
  <c r="I312" i="4"/>
  <c r="I311" i="4"/>
  <c r="I310" i="4"/>
  <c r="I309" i="4"/>
  <c r="I308" i="4"/>
  <c r="I307" i="4"/>
  <c r="I306" i="4"/>
  <c r="I305" i="4"/>
  <c r="I304" i="4"/>
  <c r="I303" i="4"/>
  <c r="I302" i="4"/>
  <c r="I301" i="4"/>
  <c r="I300" i="4"/>
  <c r="I299" i="4"/>
  <c r="I298" i="4"/>
  <c r="I296" i="4"/>
  <c r="I295" i="4"/>
  <c r="I294" i="4"/>
  <c r="I293" i="4"/>
  <c r="I292" i="4"/>
  <c r="I291" i="4"/>
  <c r="I290" i="4"/>
  <c r="I289" i="4"/>
  <c r="I288" i="4"/>
  <c r="I287" i="4"/>
  <c r="I286" i="4"/>
  <c r="I285" i="4"/>
  <c r="I284" i="4"/>
  <c r="I283" i="4"/>
  <c r="I282" i="4"/>
  <c r="I281" i="4"/>
  <c r="I279" i="4"/>
  <c r="I278" i="4"/>
  <c r="I277" i="4"/>
  <c r="I276" i="4"/>
  <c r="I275" i="4"/>
  <c r="I274" i="4"/>
  <c r="I273" i="4"/>
  <c r="I272" i="4"/>
  <c r="I271" i="4"/>
  <c r="I270" i="4"/>
  <c r="I269" i="4"/>
  <c r="I268" i="4"/>
  <c r="I267" i="4"/>
  <c r="I266" i="4"/>
  <c r="I265" i="4"/>
  <c r="I264" i="4"/>
  <c r="I263"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H322" i="4" l="1"/>
  <c r="E322" i="4"/>
  <c r="H321" i="4"/>
  <c r="E321" i="4"/>
  <c r="H320" i="4"/>
  <c r="E320" i="4"/>
  <c r="H319" i="4"/>
  <c r="E319" i="4"/>
  <c r="H318" i="4"/>
  <c r="E318" i="4"/>
  <c r="H317" i="4"/>
  <c r="E317" i="4"/>
  <c r="H316" i="4"/>
  <c r="E316" i="4"/>
  <c r="H315" i="4"/>
  <c r="E315" i="4"/>
  <c r="H314" i="4"/>
  <c r="E314" i="4"/>
  <c r="H313" i="4"/>
  <c r="E313" i="4"/>
  <c r="H312" i="4"/>
  <c r="E312" i="4"/>
  <c r="H311" i="4"/>
  <c r="E311" i="4"/>
  <c r="H310" i="4"/>
  <c r="E310" i="4"/>
  <c r="H309" i="4"/>
  <c r="E309" i="4"/>
  <c r="H308" i="4"/>
  <c r="E308" i="4"/>
  <c r="H307" i="4"/>
  <c r="E307" i="4"/>
  <c r="H306" i="4"/>
  <c r="E306" i="4"/>
  <c r="H305" i="4"/>
  <c r="E305" i="4"/>
  <c r="H304" i="4"/>
  <c r="E304" i="4"/>
  <c r="H296" i="4"/>
  <c r="E296" i="4"/>
  <c r="H295" i="4"/>
  <c r="E295" i="4"/>
  <c r="H294" i="4"/>
  <c r="E294" i="4"/>
  <c r="H293" i="4"/>
  <c r="E293" i="4"/>
  <c r="H292" i="4"/>
  <c r="E292" i="4"/>
  <c r="H291" i="4"/>
  <c r="E291" i="4"/>
  <c r="H290" i="4"/>
  <c r="E290" i="4"/>
  <c r="H289" i="4"/>
  <c r="E289" i="4"/>
  <c r="H288" i="4"/>
  <c r="E288" i="4"/>
  <c r="H287" i="4"/>
  <c r="E287" i="4"/>
  <c r="H286" i="4"/>
  <c r="E286" i="4"/>
  <c r="H279" i="4"/>
  <c r="E279" i="4"/>
  <c r="H278" i="4"/>
  <c r="E278" i="4"/>
  <c r="H277" i="4"/>
  <c r="E277" i="4"/>
  <c r="H276" i="4"/>
  <c r="E276" i="4"/>
  <c r="H275" i="4"/>
  <c r="E275" i="4"/>
  <c r="H274" i="4"/>
  <c r="E274" i="4"/>
  <c r="H273" i="4"/>
  <c r="E273" i="4"/>
  <c r="H272" i="4"/>
  <c r="E272" i="4"/>
  <c r="H271" i="4"/>
  <c r="E271" i="4"/>
  <c r="H270" i="4"/>
  <c r="E270" i="4"/>
  <c r="H269" i="4"/>
  <c r="E269" i="4"/>
  <c r="H268" i="4"/>
  <c r="E268" i="4"/>
  <c r="H267" i="4"/>
  <c r="E267" i="4"/>
  <c r="H261" i="4"/>
  <c r="E261" i="4"/>
  <c r="H260" i="4"/>
  <c r="E260" i="4"/>
  <c r="H259" i="4"/>
  <c r="E259" i="4"/>
  <c r="H258" i="4"/>
  <c r="E258" i="4"/>
  <c r="H257" i="4"/>
  <c r="E257" i="4"/>
  <c r="H256" i="4"/>
  <c r="E256" i="4"/>
  <c r="H255" i="4"/>
  <c r="E255" i="4"/>
  <c r="H254" i="4"/>
  <c r="E254" i="4"/>
  <c r="H253" i="4"/>
  <c r="E253" i="4"/>
  <c r="H252" i="4"/>
  <c r="E252" i="4"/>
  <c r="H251" i="4"/>
  <c r="E251" i="4"/>
  <c r="H250" i="4"/>
  <c r="E250" i="4"/>
  <c r="H249" i="4"/>
  <c r="E249" i="4"/>
  <c r="H248" i="4"/>
  <c r="E248" i="4"/>
  <c r="H247" i="4"/>
  <c r="E247" i="4"/>
  <c r="H246" i="4"/>
  <c r="E246" i="4"/>
  <c r="H245" i="4"/>
  <c r="E245" i="4"/>
  <c r="H244" i="4"/>
  <c r="E244" i="4"/>
  <c r="H243" i="4"/>
  <c r="E243" i="4"/>
  <c r="H242" i="4"/>
  <c r="E242" i="4"/>
  <c r="H241" i="4"/>
  <c r="E241" i="4"/>
  <c r="H240" i="4"/>
  <c r="E240" i="4"/>
  <c r="H239" i="4"/>
  <c r="E239" i="4"/>
  <c r="H238" i="4"/>
  <c r="E238" i="4"/>
  <c r="H237" i="4"/>
  <c r="E237" i="4"/>
  <c r="H236" i="4"/>
  <c r="E236" i="4"/>
  <c r="H235" i="4"/>
  <c r="E235" i="4"/>
  <c r="H234" i="4"/>
  <c r="E234" i="4"/>
  <c r="H233" i="4"/>
  <c r="E233" i="4"/>
  <c r="H232" i="4"/>
  <c r="E232" i="4"/>
  <c r="H231" i="4"/>
  <c r="E231" i="4"/>
  <c r="H230" i="4"/>
  <c r="E230" i="4"/>
  <c r="H229" i="4"/>
  <c r="E229" i="4"/>
  <c r="H228" i="4"/>
  <c r="E228" i="4"/>
  <c r="H227" i="4"/>
  <c r="E227" i="4"/>
  <c r="H226" i="4"/>
  <c r="E226" i="4"/>
  <c r="H225" i="4"/>
  <c r="E225" i="4"/>
  <c r="H224" i="4"/>
  <c r="E224" i="4"/>
  <c r="H223" i="4"/>
  <c r="E223" i="4"/>
  <c r="H222" i="4"/>
  <c r="E222" i="4"/>
  <c r="H221" i="4"/>
  <c r="E221" i="4"/>
  <c r="H220" i="4"/>
  <c r="E220" i="4"/>
  <c r="H219" i="4"/>
  <c r="E219" i="4"/>
  <c r="H218" i="4"/>
  <c r="E218" i="4"/>
  <c r="H217" i="4"/>
  <c r="E217" i="4"/>
  <c r="H216" i="4"/>
  <c r="E216" i="4"/>
  <c r="H215" i="4"/>
  <c r="E215" i="4"/>
  <c r="H214" i="4"/>
  <c r="E214" i="4"/>
  <c r="H213" i="4"/>
  <c r="E213" i="4"/>
  <c r="H212" i="4"/>
  <c r="E212" i="4"/>
  <c r="H211" i="4"/>
  <c r="E211" i="4"/>
  <c r="H210" i="4"/>
  <c r="E210" i="4"/>
  <c r="H209" i="4"/>
  <c r="E209" i="4"/>
  <c r="H208" i="4"/>
  <c r="E208" i="4"/>
  <c r="H207" i="4"/>
  <c r="E207" i="4"/>
  <c r="H206" i="4"/>
  <c r="E206" i="4"/>
  <c r="H205" i="4"/>
  <c r="E205" i="4"/>
  <c r="H204" i="4"/>
  <c r="E204" i="4"/>
  <c r="H203" i="4"/>
  <c r="E203" i="4"/>
  <c r="H202" i="4"/>
  <c r="E202" i="4"/>
  <c r="H201" i="4"/>
  <c r="E201" i="4"/>
  <c r="H200" i="4"/>
  <c r="E200" i="4"/>
  <c r="H199" i="4"/>
  <c r="E199" i="4"/>
  <c r="H198" i="4"/>
  <c r="E198" i="4"/>
  <c r="H197" i="4"/>
  <c r="E197" i="4"/>
  <c r="H196" i="4"/>
  <c r="E196" i="4"/>
  <c r="H195" i="4"/>
  <c r="E195" i="4"/>
  <c r="H194" i="4"/>
  <c r="E194" i="4"/>
  <c r="H193" i="4"/>
  <c r="E193" i="4"/>
  <c r="H192" i="4"/>
  <c r="E192" i="4"/>
  <c r="H191" i="4"/>
  <c r="E191" i="4"/>
  <c r="H190" i="4"/>
  <c r="E190" i="4"/>
  <c r="H189" i="4"/>
  <c r="E189" i="4"/>
  <c r="H188" i="4"/>
  <c r="E188" i="4"/>
  <c r="H187" i="4"/>
  <c r="E187" i="4"/>
  <c r="H186" i="4"/>
  <c r="E186" i="4"/>
  <c r="H185" i="4"/>
  <c r="E185" i="4"/>
  <c r="H184" i="4"/>
  <c r="E184" i="4"/>
  <c r="H183" i="4"/>
  <c r="E183" i="4"/>
  <c r="H182" i="4"/>
  <c r="E182" i="4"/>
  <c r="H181" i="4"/>
  <c r="E181" i="4"/>
  <c r="H180" i="4"/>
  <c r="E180" i="4"/>
  <c r="H179" i="4"/>
  <c r="E179" i="4"/>
  <c r="H178" i="4"/>
  <c r="E178" i="4"/>
  <c r="H177" i="4"/>
  <c r="E177" i="4"/>
  <c r="H176" i="4"/>
  <c r="E176" i="4"/>
  <c r="H175" i="4"/>
  <c r="E175" i="4"/>
  <c r="H168" i="4"/>
  <c r="E168" i="4"/>
  <c r="H167" i="4"/>
  <c r="E167" i="4"/>
  <c r="H166" i="4"/>
  <c r="E166" i="4"/>
  <c r="H165" i="4"/>
  <c r="E165" i="4"/>
  <c r="H164" i="4"/>
  <c r="E164" i="4"/>
  <c r="H163" i="4"/>
  <c r="E163" i="4"/>
  <c r="H162" i="4"/>
  <c r="E162" i="4"/>
  <c r="H161" i="4"/>
  <c r="E161" i="4"/>
  <c r="H160" i="4"/>
  <c r="E160" i="4"/>
  <c r="H159" i="4"/>
  <c r="E159" i="4"/>
  <c r="H158" i="4"/>
  <c r="E158" i="4"/>
  <c r="H157" i="4"/>
  <c r="E157" i="4"/>
  <c r="H156" i="4"/>
  <c r="E156" i="4"/>
  <c r="H155" i="4"/>
  <c r="E155" i="4"/>
  <c r="H154" i="4"/>
  <c r="E154" i="4"/>
  <c r="H153" i="4"/>
  <c r="E153" i="4"/>
  <c r="H152" i="4"/>
  <c r="E152" i="4"/>
  <c r="H151" i="4"/>
  <c r="E151" i="4"/>
  <c r="H150" i="4"/>
  <c r="E150" i="4"/>
  <c r="H149" i="4"/>
  <c r="E149" i="4"/>
  <c r="H148" i="4"/>
  <c r="E148" i="4"/>
  <c r="H147" i="4"/>
  <c r="E147" i="4"/>
  <c r="H146" i="4"/>
  <c r="E146" i="4"/>
  <c r="H145" i="4"/>
  <c r="E145" i="4"/>
  <c r="H144" i="4"/>
  <c r="E144" i="4"/>
  <c r="H143" i="4"/>
  <c r="E143" i="4"/>
  <c r="H142" i="4"/>
  <c r="E142" i="4"/>
  <c r="H141" i="4"/>
  <c r="E141" i="4"/>
  <c r="H140" i="4"/>
  <c r="E140" i="4"/>
  <c r="H139" i="4"/>
  <c r="E139" i="4"/>
  <c r="H138" i="4"/>
  <c r="E138" i="4"/>
  <c r="H137" i="4"/>
  <c r="E137" i="4"/>
  <c r="H136" i="4"/>
  <c r="E136" i="4"/>
  <c r="H135" i="4"/>
  <c r="E135" i="4"/>
  <c r="H134" i="4"/>
  <c r="E134" i="4"/>
  <c r="H133" i="4"/>
  <c r="E133" i="4"/>
  <c r="H132" i="4"/>
  <c r="E132" i="4"/>
  <c r="H131" i="4"/>
  <c r="E131" i="4"/>
  <c r="H130" i="4"/>
  <c r="E130" i="4"/>
  <c r="H129" i="4"/>
  <c r="E129" i="4"/>
  <c r="H128" i="4"/>
  <c r="E128" i="4"/>
  <c r="H127" i="4"/>
  <c r="E127" i="4"/>
  <c r="H126" i="4"/>
  <c r="E126" i="4"/>
  <c r="H125" i="4"/>
  <c r="E125" i="4"/>
  <c r="H124" i="4"/>
  <c r="E124" i="4"/>
  <c r="H123" i="4"/>
  <c r="E123" i="4"/>
  <c r="H122" i="4"/>
  <c r="E122" i="4"/>
  <c r="H121" i="4"/>
  <c r="E121" i="4"/>
  <c r="H120" i="4"/>
  <c r="E120" i="4"/>
  <c r="H119" i="4"/>
  <c r="E119" i="4"/>
  <c r="H118" i="4"/>
  <c r="E118" i="4"/>
  <c r="H117" i="4"/>
  <c r="E117" i="4"/>
  <c r="H116" i="4"/>
  <c r="E116" i="4"/>
  <c r="H115" i="4"/>
  <c r="E115" i="4"/>
  <c r="H114" i="4"/>
  <c r="E114" i="4"/>
  <c r="H113" i="4"/>
  <c r="E113" i="4"/>
  <c r="H112" i="4"/>
  <c r="E112" i="4"/>
  <c r="H111" i="4"/>
  <c r="E111" i="4"/>
  <c r="H110" i="4"/>
  <c r="E110" i="4"/>
  <c r="H109" i="4"/>
  <c r="E109" i="4"/>
  <c r="H108" i="4"/>
  <c r="E108" i="4"/>
  <c r="H107" i="4"/>
  <c r="E107" i="4"/>
  <c r="H106" i="4"/>
  <c r="E106" i="4"/>
  <c r="H105" i="4"/>
  <c r="E105" i="4"/>
  <c r="H104" i="4"/>
  <c r="E104" i="4"/>
  <c r="H103" i="4"/>
  <c r="E103" i="4"/>
  <c r="H102" i="4"/>
  <c r="E102" i="4"/>
  <c r="H101" i="4"/>
  <c r="E101" i="4"/>
  <c r="H100" i="4"/>
  <c r="E100" i="4"/>
  <c r="H99" i="4"/>
  <c r="E99" i="4"/>
  <c r="H98" i="4"/>
  <c r="E98" i="4"/>
  <c r="H97" i="4"/>
  <c r="E97" i="4"/>
  <c r="H96" i="4"/>
  <c r="E96" i="4"/>
  <c r="H95" i="4"/>
  <c r="E95" i="4"/>
  <c r="H94" i="4"/>
  <c r="E94" i="4"/>
  <c r="H93" i="4"/>
  <c r="E93" i="4"/>
  <c r="H92" i="4"/>
  <c r="E92" i="4"/>
  <c r="H91" i="4"/>
  <c r="E91" i="4"/>
  <c r="H90" i="4"/>
  <c r="E90" i="4"/>
  <c r="H89" i="4"/>
  <c r="E89" i="4"/>
  <c r="H88" i="4"/>
  <c r="E88" i="4"/>
  <c r="H87" i="4"/>
  <c r="E87" i="4"/>
  <c r="H86" i="4"/>
  <c r="E86" i="4"/>
  <c r="H85" i="4"/>
  <c r="E85" i="4"/>
  <c r="D6" i="4"/>
  <c r="D42" i="4"/>
  <c r="H75" i="4"/>
  <c r="E75" i="4"/>
  <c r="H74" i="4"/>
  <c r="E74" i="4"/>
  <c r="H73" i="4"/>
  <c r="E73" i="4"/>
  <c r="H72" i="4"/>
  <c r="E72" i="4"/>
  <c r="H71" i="4"/>
  <c r="E71" i="4"/>
  <c r="H70" i="4"/>
  <c r="E70" i="4"/>
  <c r="H69" i="4"/>
  <c r="E69" i="4"/>
  <c r="H68" i="4"/>
  <c r="E68" i="4"/>
  <c r="H67" i="4"/>
  <c r="E67" i="4"/>
  <c r="H66" i="4"/>
  <c r="E66" i="4"/>
  <c r="H65" i="4"/>
  <c r="E65" i="4"/>
  <c r="H64" i="4"/>
  <c r="E64" i="4"/>
  <c r="H63" i="4"/>
  <c r="E63" i="4"/>
  <c r="H62" i="4"/>
  <c r="E62" i="4"/>
  <c r="H61" i="4"/>
  <c r="E61" i="4"/>
  <c r="H60" i="4"/>
  <c r="E60" i="4"/>
  <c r="H59" i="4"/>
  <c r="E59" i="4"/>
  <c r="H58" i="4"/>
  <c r="E58" i="4"/>
  <c r="H57" i="4"/>
  <c r="E57" i="4"/>
  <c r="H56" i="4"/>
  <c r="E56" i="4"/>
  <c r="H55" i="4"/>
  <c r="E55" i="4"/>
  <c r="H54" i="4"/>
  <c r="E54" i="4"/>
  <c r="H53" i="4"/>
  <c r="E53" i="4"/>
  <c r="H52" i="4"/>
  <c r="E52" i="4"/>
  <c r="H51" i="4"/>
  <c r="E51" i="4"/>
  <c r="H41" i="4"/>
  <c r="H40" i="4"/>
  <c r="H39" i="4"/>
  <c r="H38" i="4"/>
  <c r="H37" i="4"/>
  <c r="H36" i="4"/>
  <c r="H35" i="4"/>
  <c r="E41" i="4"/>
  <c r="E40" i="4"/>
  <c r="E39" i="4"/>
  <c r="E38" i="4"/>
  <c r="E37" i="4"/>
  <c r="E36" i="4"/>
  <c r="E35" i="4"/>
  <c r="H34" i="4"/>
  <c r="H33" i="4"/>
  <c r="H32" i="4"/>
  <c r="H31" i="4"/>
  <c r="H30" i="4"/>
  <c r="H29" i="4"/>
  <c r="H28" i="4"/>
  <c r="H27" i="4"/>
  <c r="H26" i="4"/>
  <c r="H25" i="4"/>
  <c r="H24" i="4"/>
  <c r="H23" i="4"/>
  <c r="H22" i="4"/>
  <c r="H21" i="4"/>
  <c r="H20" i="4"/>
  <c r="H19" i="4"/>
  <c r="H18" i="4"/>
  <c r="H17" i="4"/>
  <c r="H16" i="4"/>
  <c r="H15" i="4"/>
  <c r="H14" i="4"/>
  <c r="E34" i="4"/>
  <c r="E33" i="4"/>
  <c r="E32" i="4"/>
  <c r="E31" i="4"/>
  <c r="E30" i="4"/>
  <c r="E29" i="4"/>
  <c r="E28" i="4"/>
  <c r="E27" i="4"/>
  <c r="E26" i="4"/>
  <c r="E25" i="4"/>
  <c r="E24" i="4"/>
  <c r="E23" i="4"/>
  <c r="E22" i="4"/>
  <c r="E21" i="4"/>
  <c r="E20" i="4"/>
  <c r="E19" i="4"/>
  <c r="E18" i="4"/>
  <c r="E17" i="4"/>
  <c r="E16" i="4"/>
  <c r="E15" i="4"/>
  <c r="E14" i="4"/>
  <c r="H303" i="4" l="1"/>
  <c r="H302" i="4"/>
  <c r="H301" i="4"/>
  <c r="H300" i="4"/>
  <c r="H299" i="4"/>
  <c r="H298" i="4"/>
  <c r="H285" i="4"/>
  <c r="H284" i="4"/>
  <c r="H283" i="4"/>
  <c r="H282" i="4"/>
  <c r="H281" i="4"/>
  <c r="H266" i="4"/>
  <c r="H265" i="4"/>
  <c r="H264" i="4"/>
  <c r="H263" i="4"/>
  <c r="H174" i="4"/>
  <c r="H173" i="4"/>
  <c r="H172" i="4"/>
  <c r="H171" i="4"/>
  <c r="H170" i="4"/>
  <c r="H84" i="4"/>
  <c r="H83" i="4"/>
  <c r="H82" i="4"/>
  <c r="H81" i="4"/>
  <c r="H80" i="4"/>
  <c r="H79" i="4"/>
  <c r="H78" i="4"/>
  <c r="H77" i="4"/>
  <c r="H50" i="4"/>
  <c r="H49" i="4"/>
  <c r="H48" i="4"/>
  <c r="H47" i="4"/>
  <c r="H46" i="4"/>
  <c r="H45" i="4"/>
  <c r="H44" i="4"/>
  <c r="H43" i="4"/>
  <c r="H13" i="4"/>
  <c r="H12" i="4"/>
  <c r="H11" i="4"/>
  <c r="H10" i="4"/>
  <c r="H9" i="4"/>
  <c r="H8" i="4"/>
  <c r="H7" i="4"/>
  <c r="G297" i="4" l="1"/>
  <c r="H297" i="4" s="1"/>
  <c r="G280" i="4"/>
  <c r="H280" i="4" s="1"/>
  <c r="G262" i="4"/>
  <c r="H262" i="4" s="1"/>
  <c r="G169" i="4"/>
  <c r="H169" i="4" s="1"/>
  <c r="G76" i="4"/>
  <c r="H76" i="4" s="1"/>
  <c r="G42" i="4"/>
  <c r="H42" i="4" l="1"/>
  <c r="I42" i="4"/>
  <c r="G6" i="4"/>
  <c r="G323" i="4" l="1"/>
  <c r="H323" i="4" s="1"/>
  <c r="I6" i="4"/>
  <c r="H6" i="4"/>
  <c r="D297" i="4"/>
  <c r="I297" i="4" s="1"/>
  <c r="D280" i="4"/>
  <c r="I280" i="4" s="1"/>
  <c r="D262" i="4"/>
  <c r="I262" i="4" s="1"/>
  <c r="D169" i="4"/>
  <c r="I169" i="4" s="1"/>
  <c r="D76" i="4"/>
  <c r="E6" i="4"/>
  <c r="D323" i="4" l="1"/>
  <c r="I323" i="4" s="1"/>
  <c r="I76" i="4"/>
  <c r="E173" i="4"/>
  <c r="E11" i="4"/>
  <c r="E8" i="4"/>
  <c r="E77" i="4"/>
  <c r="E266" i="4"/>
  <c r="E10" i="4"/>
  <c r="E303" i="4"/>
  <c r="E300" i="4"/>
  <c r="E49" i="4"/>
  <c r="E47" i="4"/>
  <c r="E46" i="4"/>
  <c r="E84" i="4"/>
  <c r="E284" i="4"/>
  <c r="E170" i="4"/>
  <c r="E7" i="4"/>
  <c r="E297" i="4"/>
  <c r="E283" i="4"/>
  <c r="E42" i="4"/>
  <c r="E80" i="4"/>
  <c r="E169" i="4"/>
  <c r="E282" i="4"/>
  <c r="E12" i="4"/>
  <c r="E13" i="4"/>
  <c r="E174" i="4"/>
  <c r="E79" i="4"/>
  <c r="E302" i="4"/>
  <c r="E262" i="4"/>
  <c r="E83" i="4"/>
  <c r="E285" i="4"/>
  <c r="E44" i="4"/>
  <c r="E48" i="4"/>
  <c r="E299" i="4"/>
  <c r="E263" i="4"/>
  <c r="E280" i="4"/>
  <c r="E45" i="4"/>
  <c r="E50" i="4"/>
  <c r="E78" i="4"/>
  <c r="E301" i="4"/>
  <c r="E9" i="4"/>
  <c r="E76" i="4"/>
  <c r="E171" i="4"/>
  <c r="E281" i="4"/>
  <c r="E265" i="4"/>
  <c r="E172" i="4"/>
  <c r="E298" i="4"/>
  <c r="E43" i="4"/>
  <c r="E81" i="4"/>
  <c r="E264" i="4"/>
  <c r="E82" i="4"/>
  <c r="E323" i="4" l="1"/>
</calcChain>
</file>

<file path=xl/sharedStrings.xml><?xml version="1.0" encoding="utf-8"?>
<sst xmlns="http://schemas.openxmlformats.org/spreadsheetml/2006/main" count="332" uniqueCount="330">
  <si>
    <t>Account Code and Name</t>
  </si>
  <si>
    <t>Total - All Account Codes</t>
  </si>
  <si>
    <t>Data Source: Department of Financial Services, Division of Accounting and Auditing, Bureau of Local Government.</t>
  </si>
  <si>
    <t>Per Capita Account</t>
  </si>
  <si>
    <t>Local Fiscal Year Ended September 30, 2024</t>
  </si>
  <si>
    <t>Total Account</t>
  </si>
  <si>
    <t>Adjusted Account Totals</t>
  </si>
  <si>
    <t>Unadjusted Account Totals</t>
  </si>
  <si>
    <t>Adjusted Account Totals Exclude All Revenues Reported in the Custodial Fund</t>
  </si>
  <si>
    <t>Revenues Reported in Custodial Fund</t>
  </si>
  <si>
    <t>General Government Taxes</t>
  </si>
  <si>
    <t>Ad Valorem Taxes</t>
  </si>
  <si>
    <t>Local Option Food and Beverage Taxes</t>
  </si>
  <si>
    <t>Municipal Resort Taxes</t>
  </si>
  <si>
    <t>Tourist Development Taxes</t>
  </si>
  <si>
    <t>Convention Development Taxes</t>
  </si>
  <si>
    <t>Consolidated County Development Tax</t>
  </si>
  <si>
    <t>Charter County Convention Development Tax</t>
  </si>
  <si>
    <t>Special District, Subcounty, and Special Convention Development Tax</t>
  </si>
  <si>
    <t>County Ninth-Cent Voted Fuel Tax</t>
  </si>
  <si>
    <t>First Local Option Fuel Tax (1 to 6 Cents Local Option Fuel Tax)</t>
  </si>
  <si>
    <t>Second Local Option Fuel Tax (1 to 5 Cents Local Option Fuel Tax) - County Proceeds</t>
  </si>
  <si>
    <t>Second Local Option Fuel Tax (1 to 5 Cents Local Option Fuel Tax) - Municipal Proceeds</t>
  </si>
  <si>
    <t>Insurance Premium Tax for Firefighters' Pension</t>
  </si>
  <si>
    <t>Insurance Premium Tax for Police Officers' Retirement</t>
  </si>
  <si>
    <t>Discretionary Surtax on Documents</t>
  </si>
  <si>
    <t>Charter County Transportation System Surtax</t>
  </si>
  <si>
    <t>Local Government Infrastructure Surtax</t>
  </si>
  <si>
    <t>Small County Surtax</t>
  </si>
  <si>
    <t>Indigent Care and Trauma Surtax</t>
  </si>
  <si>
    <t>County Public Hospital Surtax</t>
  </si>
  <si>
    <t>School Capital Outlay Surtax</t>
  </si>
  <si>
    <t>Voter-Approved Indigent Care Surtax</t>
  </si>
  <si>
    <t>Utility Service Tax - Electricity</t>
  </si>
  <si>
    <t>Utility Service Tax - Water</t>
  </si>
  <si>
    <t>Utility Service Tax - Gas</t>
  </si>
  <si>
    <t>Utility Service Tax - Fuel Oil</t>
  </si>
  <si>
    <t>Utility Service Tax - Propane</t>
  </si>
  <si>
    <t>Utility Service Tax - Other</t>
  </si>
  <si>
    <t>State Communications Services Taxes</t>
  </si>
  <si>
    <t>Local Communications Services Taxes</t>
  </si>
  <si>
    <t>Local Business Tax (Chapter 205, F.S.)</t>
  </si>
  <si>
    <t>Gross Receipts Tax on Commercial Hazardous Waste Facilities</t>
  </si>
  <si>
    <t>Municipal Pari-Mutuel Tax</t>
  </si>
  <si>
    <t>Municipal Parking Facility Space Surcharges</t>
  </si>
  <si>
    <t>Other General Taxes</t>
  </si>
  <si>
    <t>Permits, Fees, and Special Assessments</t>
  </si>
  <si>
    <t>Building Permits (Buildling Permit Fees)</t>
  </si>
  <si>
    <t>Permits - Other</t>
  </si>
  <si>
    <t>Franchise Fee - Electricity</t>
  </si>
  <si>
    <t>Franchise Fee - Telecommunications</t>
  </si>
  <si>
    <t>Franchise Fee - Water</t>
  </si>
  <si>
    <t>Franchise Fee - Gas</t>
  </si>
  <si>
    <t>Franchise Fee - Cable Television</t>
  </si>
  <si>
    <t>Franchise Fee - Sewer</t>
  </si>
  <si>
    <t>Franchise Fee - Solid Waste</t>
  </si>
  <si>
    <t>Franchise Fee - Other</t>
  </si>
  <si>
    <t>Impact Fees - Residential - Public Safety</t>
  </si>
  <si>
    <t>Impact Fees - Commercial - Public Safety</t>
  </si>
  <si>
    <t>Impact Fees - Residential - Physical Environment</t>
  </si>
  <si>
    <t>Impact Fees - Commercial - Physical Environment</t>
  </si>
  <si>
    <t>Impact Fees - Residential - Transportation</t>
  </si>
  <si>
    <t>Impact Fees - Commercial - Transportation</t>
  </si>
  <si>
    <t>Impact Fees - Residential - Economic Environment</t>
  </si>
  <si>
    <t>Impact Fees - Commercial - Economic Environment</t>
  </si>
  <si>
    <t>Impact Fees - Residential - Human Services</t>
  </si>
  <si>
    <t>Impact Fees - Commercial - Human Services</t>
  </si>
  <si>
    <t>Impact Fees - Residential - Culture / Recreation</t>
  </si>
  <si>
    <t>Impact Fees - Commercial - Culture / Recreation</t>
  </si>
  <si>
    <t>Impact Fees - Residential - School</t>
  </si>
  <si>
    <t>Impact Fees - Commercial - School</t>
  </si>
  <si>
    <t>Impact Fees - Residential - Other</t>
  </si>
  <si>
    <t>Impact Fees - Commercial - Other</t>
  </si>
  <si>
    <t>Special Assessments - Capital Improvement</t>
  </si>
  <si>
    <t>Special Assessments - Charges for Public Services</t>
  </si>
  <si>
    <t>Inspection Fee</t>
  </si>
  <si>
    <t>Stormwater Fee</t>
  </si>
  <si>
    <t>Green Utility Fee</t>
  </si>
  <si>
    <t>Vessel Registration Fee</t>
  </si>
  <si>
    <t>Other Fees and Special Assessments</t>
  </si>
  <si>
    <t>Intergovernmental Revenues</t>
  </si>
  <si>
    <t>Charges for Services</t>
  </si>
  <si>
    <t>Judgments, Fines, and Forfeits</t>
  </si>
  <si>
    <t>Miscellaneous Revenues</t>
  </si>
  <si>
    <t>Other Sources</t>
  </si>
  <si>
    <t>Federal Grant - General Government</t>
  </si>
  <si>
    <t>Federal Grant - Public Safety</t>
  </si>
  <si>
    <t>Federal Grant - Physical Environment - Water Supply System</t>
  </si>
  <si>
    <t>Federal Grant - Physical Environment - Electric Supply System</t>
  </si>
  <si>
    <t>Federal Grant - Physical Environment - Gas Supply System</t>
  </si>
  <si>
    <t>Federal Grant - Physical Environment - Garbage / Solid Waste</t>
  </si>
  <si>
    <t>Federal Grant - Physical Environment - Sewer / Wastewater</t>
  </si>
  <si>
    <t>Federal Grant - Physical Environment - Other Physical Environment</t>
  </si>
  <si>
    <t>Federal Grant - Transportation - Airport Development</t>
  </si>
  <si>
    <t>Federal Grant - Transportation - Mass Transit</t>
  </si>
  <si>
    <t>Federal Grant - Transportation - Other Transportation</t>
  </si>
  <si>
    <t>Federal Grant - Economic Environment</t>
  </si>
  <si>
    <t>Federal Grant - American Rescue Plan Act Funds</t>
  </si>
  <si>
    <t>Federal Grant - Human Services - Health or Hospitals</t>
  </si>
  <si>
    <t>Federal Grant - Human Services - Public Assistance</t>
  </si>
  <si>
    <t>Federal Grant - Human Services - Child Support Reimbursement</t>
  </si>
  <si>
    <t>Federal Grant - Human Services - Other Human Services</t>
  </si>
  <si>
    <t>Federal Grant - Culture / Recreation</t>
  </si>
  <si>
    <t>Federal Grant - Court-Related Grants - Process Servers</t>
  </si>
  <si>
    <t>Federal Grant - Court-Related Grants - Drug Court Management</t>
  </si>
  <si>
    <t>Federal Grant - Court-Related Grants - Hearing Officer</t>
  </si>
  <si>
    <t>Federal Grant - Court-Related Grants - Other Court-Related</t>
  </si>
  <si>
    <t>Federal Grant - Other Federal Grants</t>
  </si>
  <si>
    <t>Other Financial Assistance - Federal Source</t>
  </si>
  <si>
    <t>Other Financial Assistance - State Source</t>
  </si>
  <si>
    <t>Federal Payments in Lieu of Taxes</t>
  </si>
  <si>
    <t>State Grant - General Government</t>
  </si>
  <si>
    <t>State Grant - Public Safety</t>
  </si>
  <si>
    <t>State Grant - Physical Environment - Water Supply System</t>
  </si>
  <si>
    <t>State Grant - Physical Environment - Electric Supply System</t>
  </si>
  <si>
    <t>State Grant - Physical Environment - Gas Supply System</t>
  </si>
  <si>
    <t>State Grant - Physical Environment - Garbage / Solid Waste</t>
  </si>
  <si>
    <t>State Grant - Physical Environment - Sewer / Wastewater</t>
  </si>
  <si>
    <t>State Grant - Physical Environment - Stormwater Management</t>
  </si>
  <si>
    <t>State Grant - Physical Environment - Other Physical Environment</t>
  </si>
  <si>
    <t>State Grant - Transportation - Airport Development</t>
  </si>
  <si>
    <t>State Grant - Transportation - Mass Transit</t>
  </si>
  <si>
    <t>State Grant - Transportation - Other Transportation</t>
  </si>
  <si>
    <t>State Grant - Economic Environment</t>
  </si>
  <si>
    <t>State Grant - Human Services - Health or Hospitals</t>
  </si>
  <si>
    <t>State Grant - Human Services - Public Welfare</t>
  </si>
  <si>
    <t>State Grant - Human Services - Other Human Services</t>
  </si>
  <si>
    <t>State Grant - Culture / Recreation</t>
  </si>
  <si>
    <t>State Grant - Court-Related Grants - Conflict Cases</t>
  </si>
  <si>
    <t>State Grant - Court-Related Grants - County Article V Trust Fund</t>
  </si>
  <si>
    <t>State Grant - Court-Related Grants - Child Dependency</t>
  </si>
  <si>
    <t>State Grant - Court-Related Grants - Other Court-Related</t>
  </si>
  <si>
    <t>State Grant - Other</t>
  </si>
  <si>
    <t>State Shared Revenues - General Government - County Revenue Sharing Program</t>
  </si>
  <si>
    <t>State Shared Revenues - General Government - Municipal Revenue Sharing Program</t>
  </si>
  <si>
    <t>State Shared Revenues - General Government - Insurance License Tax</t>
  </si>
  <si>
    <t>State Shared Revenues - General Government - Mobile Home License Tax</t>
  </si>
  <si>
    <t>State Shared Revenues - General Government - Alcoholic Beverage License Tax</t>
  </si>
  <si>
    <t>State Shared Revenues - General Government - Distribution of Sales and Use Taxes to Counties</t>
  </si>
  <si>
    <t>State Shared Revenues - General Government - Cardroom Tax</t>
  </si>
  <si>
    <t>State Shared Revenues - General Government - Local Government Half-Cent Sales Tax Program</t>
  </si>
  <si>
    <t>State Shared Revenues - General Government - Other General Government</t>
  </si>
  <si>
    <t>State Shared Revenues - Public Safety - Firefighter Supplemental Compensation</t>
  </si>
  <si>
    <t>State Shared Revenues - Public Safety - Enhanced 911 Fee</t>
  </si>
  <si>
    <t>State Shared Revenues - Public Safety - Emergency Management Assistance</t>
  </si>
  <si>
    <t>State Shared Revenues - Public Safety - Other Public Safety</t>
  </si>
  <si>
    <t>State Shared Revenues - Physical Environment - Water Supply System</t>
  </si>
  <si>
    <t>State Shared Revenues - Physical Environment - Electric Supply System</t>
  </si>
  <si>
    <t>State Shared Revenues - Physical Environment - Gas Supply System</t>
  </si>
  <si>
    <t>State Shared Revenues - Physical Environment - Garbage / Solid Waste</t>
  </si>
  <si>
    <t>State Shared Revenues - Physical Environment - Sewer / Wastewater</t>
  </si>
  <si>
    <t>State Shared Revenues - Physical Environment - Phosphate Rock Severance Tax</t>
  </si>
  <si>
    <t>State Shared Revenues - Physical Environment - Other Physical Environment</t>
  </si>
  <si>
    <t>State Shared Revenues - Transportation - Airport Development</t>
  </si>
  <si>
    <t>State Shared Revenues - Transportation - Mass Transit</t>
  </si>
  <si>
    <t>State Shared Revenues - Transportation - Constitutional Fuel Tax (2 Cents Fuel Tax)</t>
  </si>
  <si>
    <t>State Shared Revenues - Transportation - County Fuel Tax (1 Cent Fuel Tax)</t>
  </si>
  <si>
    <t>State Shared Revenues - Transportation - Fuel Tax Refunds and Credits</t>
  </si>
  <si>
    <t>State Shared Revenues - Transportation - Oil, Gas, and Sulfur Production Tax</t>
  </si>
  <si>
    <t>State Shared Revenues - Transportation - Other Transportation</t>
  </si>
  <si>
    <t>State Shared Revenues - Economic Environment</t>
  </si>
  <si>
    <t>State Shared Revenues - Human Services - Health or Hospitals</t>
  </si>
  <si>
    <t>State Shared Revenues - Human Services - Public Welfare</t>
  </si>
  <si>
    <t>State Shared Revenues - Human Services - Other Human Services</t>
  </si>
  <si>
    <t>State Shared Revenues - Culture / Recreation</t>
  </si>
  <si>
    <t>State Shared Revenues - Other</t>
  </si>
  <si>
    <t>State Payments in Lieu of Taxes</t>
  </si>
  <si>
    <t>Grants from Other Local Units - General Government</t>
  </si>
  <si>
    <t>Grants from Other Local Units - Public Safety</t>
  </si>
  <si>
    <t>Grants from Other Local Units - Physical Environment</t>
  </si>
  <si>
    <t>Grants from Other Local Units - Transportation</t>
  </si>
  <si>
    <t>Grants from Other Local Units - Economic Environment</t>
  </si>
  <si>
    <t>Grants from Other Local Units - Human Services</t>
  </si>
  <si>
    <t>Grants from Other Local Units - Culture / Recreation</t>
  </si>
  <si>
    <t>Grants from Other Local Units - Other</t>
  </si>
  <si>
    <t>Shared Revenue from Other Local Units</t>
  </si>
  <si>
    <t>Payments from Other Local Units in Lieu of Taxes</t>
  </si>
  <si>
    <t>General Government - Recording Fees</t>
  </si>
  <si>
    <t>General Government - Public Records Modernization Trust Fund</t>
  </si>
  <si>
    <t>General Government - County Portion ($2) of $4 Additional Service Charge</t>
  </si>
  <si>
    <t>General Government - Internal Service Fund Fees and Charges</t>
  </si>
  <si>
    <t>General Government - Administrative Service Fees</t>
  </si>
  <si>
    <t>General Government - Fees Remitted to County from Tax Collector</t>
  </si>
  <si>
    <t>General Government - Fees Remitted to County from Sheriff</t>
  </si>
  <si>
    <t>General Government - Fees Remitted to County from Clerk of Circuit Court</t>
  </si>
  <si>
    <t>General Government - Fees Remitted to County from Clerk of County Court</t>
  </si>
  <si>
    <t>General Government - Fees Remitted to County from Supervisor of Elections</t>
  </si>
  <si>
    <t>General Government - Fees Remitted to County from Property Appraiser</t>
  </si>
  <si>
    <t>General Government - County Officer Commission and Fees</t>
  </si>
  <si>
    <t>General Government - Other General Government Charges and Fees</t>
  </si>
  <si>
    <t>Public Safety - Law Enforcement Services</t>
  </si>
  <si>
    <t>Public Safety - Fire Protection</t>
  </si>
  <si>
    <t>Public Safety - Housing for Prisoners</t>
  </si>
  <si>
    <t>Public Safety - Emergency Management Service Fees / Charges</t>
  </si>
  <si>
    <t>Public Safety - Protective Inspection Fees</t>
  </si>
  <si>
    <t>Public Safety - Ambulance Fees</t>
  </si>
  <si>
    <t>Public Safety - Other Public Safety Charges and Fees</t>
  </si>
  <si>
    <t>Physical Environment - Electric Utility</t>
  </si>
  <si>
    <t>Physical Environment - Gas Utility</t>
  </si>
  <si>
    <t>Physical Environment - Water Utility</t>
  </si>
  <si>
    <t>Physical Environment - Garbage / Solid Waste</t>
  </si>
  <si>
    <t>Physical Environment - Sewer / Wastewater Utility</t>
  </si>
  <si>
    <t>Physical Environment - Water / Sewer Combination Utility</t>
  </si>
  <si>
    <t>Physical Environment - Conservation and Resource Management</t>
  </si>
  <si>
    <t>Physical Environment - Cemetary</t>
  </si>
  <si>
    <t>Physical Environment - Other Physical Environment Charges</t>
  </si>
  <si>
    <t>Transportation - Airports</t>
  </si>
  <si>
    <t>Transportation - Water Ports and Terminals</t>
  </si>
  <si>
    <t>Transportation - Mass Transit</t>
  </si>
  <si>
    <t>Transportation - Railroads</t>
  </si>
  <si>
    <t>Transportation - Parking Facilities</t>
  </si>
  <si>
    <t>Transportation - Tolls (Ferry, Road, Bridge, etc.)</t>
  </si>
  <si>
    <t>Transportation - Other Transportation Charges</t>
  </si>
  <si>
    <t>Economic Environment - Housing</t>
  </si>
  <si>
    <t>Economic Environment - Other Economic Environment Charges</t>
  </si>
  <si>
    <t>Human Services - Health Inspection Fees</t>
  </si>
  <si>
    <t>Human Services - Hospital Charges</t>
  </si>
  <si>
    <t>Human Services - Clinic Fees</t>
  </si>
  <si>
    <t>Human Services - Animal Control and Shelter Fees</t>
  </si>
  <si>
    <t>Human Services - Other Human Services Charges</t>
  </si>
  <si>
    <t>Culture / Recreation - Libraries</t>
  </si>
  <si>
    <t>Culture / Recreation - Parks and Recreation</t>
  </si>
  <si>
    <t>Culture / Recreation - Cultural Services</t>
  </si>
  <si>
    <t>Culture / Recreation - Special Events</t>
  </si>
  <si>
    <t>Culture / Recreation - Special Recreation Facilities</t>
  </si>
  <si>
    <t>Culture / Recreation - Charter Schools</t>
  </si>
  <si>
    <t>Culture / Recreation - Other Culture / Recreation Charges</t>
  </si>
  <si>
    <t>Court-Related Revenues - County Court Criminal - Filing Fees</t>
  </si>
  <si>
    <t>Court-Related Revenues - County Court Criminal - Service Charges</t>
  </si>
  <si>
    <t>Court-Related Revenues - County Court Criminal - Court Costs</t>
  </si>
  <si>
    <t>Court-Related Revenues - County Court Criminal - Non-Local Fines and Forfeitures</t>
  </si>
  <si>
    <t>Court-Related Revenues - Circuit Court Criminal - Filing Fees</t>
  </si>
  <si>
    <t>Court-Related Revenues - Circuit Court Criminal - Service Charges</t>
  </si>
  <si>
    <t>Court-Related Revenues - Circuit Court Criminal - Court Costs</t>
  </si>
  <si>
    <t>Court-Related Revenues - Circuit Court Criminal - Non-Local Fines and Forfeitures</t>
  </si>
  <si>
    <t>Court-Related Revenues - County Court Civil - Filing Fees</t>
  </si>
  <si>
    <t>Court-Related Revenues - County Court Civil - Service Charges</t>
  </si>
  <si>
    <t>Court-Related Revenues - County Court Civil - Court Costs</t>
  </si>
  <si>
    <t>Court-Related Revenues - Circuit Court Civil - Filing Fees</t>
  </si>
  <si>
    <t>Court-Related Revenues - Circuit Court Civil - Service Charges</t>
  </si>
  <si>
    <t>Court-Related Revenues - Circuit Court Civil - Court Costs</t>
  </si>
  <si>
    <t>Court-Related Revenues - Circuit Court Civil - Fees and Service Charges</t>
  </si>
  <si>
    <t>Court-Related Revenues - Traffic Court - Filing Fees</t>
  </si>
  <si>
    <t>Court-Related Revenues - Traffic Court - Service Charges</t>
  </si>
  <si>
    <t>Court-Related Revenues - Traffic Court - Court Costs</t>
  </si>
  <si>
    <t>Court-Related Revenues - Traffic Court - Non-Local Fines and Forfeitures</t>
  </si>
  <si>
    <t>Court-Related Revenues - Juvenile Court - Filing Fees</t>
  </si>
  <si>
    <t>Court-Related Revenues - Juvenile Court - Service Charges</t>
  </si>
  <si>
    <t>Court-Related Revenues - Juvenile Court - Court Costs</t>
  </si>
  <si>
    <t>Court-Related Revenues - Juvenile Court - Non-Local Fines and Forfeitures</t>
  </si>
  <si>
    <t>Court-Related Revenues - Probate Court - Filing Fees</t>
  </si>
  <si>
    <t>Court-Related Revenues - Probate Court - Service Charges</t>
  </si>
  <si>
    <t>Court-Related Revenues - Probate Court - Court Costs</t>
  </si>
  <si>
    <t>Court-Related Revenues - Probate Court - Non-Local Fines and Forfeitures</t>
  </si>
  <si>
    <t>Court-Related Revenues - Court Service Reimbursement - Other Counties</t>
  </si>
  <si>
    <t>Court-Related Revenues - Court Service Reimbursement - State Reimbursement</t>
  </si>
  <si>
    <t>Court-Related Revenues - Court Service Reimbursement - Mediation and Arbitration</t>
  </si>
  <si>
    <t>Court-Related Revenues - Court Service Reimbursement - Public Defender Liens</t>
  </si>
  <si>
    <t>Court-Related Revenues - Court Service Reimbursement - Probation / Alternatives</t>
  </si>
  <si>
    <t>Court-Related Revenues - Restricted Board Revenue - Court Innovations / Local Requirements</t>
  </si>
  <si>
    <t>Court-Related Revenues - Restricted Board Revenue - Legal Aid</t>
  </si>
  <si>
    <t>Court-Related Revenues - Restricted Board Revenue - Law Library</t>
  </si>
  <si>
    <t>Court-Related Revenues - Restricted Board Revenue - Juvenile Alternative Programs</t>
  </si>
  <si>
    <t>Court-Related Revenues - Restricted Board Revenue - State Court Facility Surcharge ($30)</t>
  </si>
  <si>
    <t>Court-Related Revenues - Restricted Board Revenue - Traffic Surcharge</t>
  </si>
  <si>
    <t>Court-Related Revenues - Restricted Board Revenue - Domestic Violence Surcharge</t>
  </si>
  <si>
    <t>Court-Related Revenues - Restricted Board Revenue - Animal Control Surcharge</t>
  </si>
  <si>
    <t>Court-Related Revenues - Restricted Board Revenue - Other Collections Transferred to BOCC</t>
  </si>
  <si>
    <t>Other Charges for Services (Not Court-Related)</t>
  </si>
  <si>
    <t>Court-Ordered Judgments and Fines - As Decided by County Court Criminal</t>
  </si>
  <si>
    <t>Court-Ordered Judgments and Fines - As Decided by Circuit Court Criminal</t>
  </si>
  <si>
    <t>Court-Ordered Judgments and Fines - As Decided by County Court Civil</t>
  </si>
  <si>
    <t>Court-Ordered Judgments and Fines - As Decided by Circuit Court Civil</t>
  </si>
  <si>
    <t>Court-Ordered Judgments and Fines - As Decided by Traffic Court</t>
  </si>
  <si>
    <t>Court-Ordered Judgments and Fines - As Decided by Juvenile Court</t>
  </si>
  <si>
    <t>Court-Ordered Judgments and Fines - Intergovernmental Radio Communication Program</t>
  </si>
  <si>
    <t>Court-Ordered Judgments and Fines - 10% of Fines to Public Records Modernization TF</t>
  </si>
  <si>
    <t>Court-Ordered Judgments and Fines - Other</t>
  </si>
  <si>
    <t>Fines - Library</t>
  </si>
  <si>
    <t>Fines - Pollution Control Violations</t>
  </si>
  <si>
    <t>Fines - Local Ordinance Violations</t>
  </si>
  <si>
    <t>Federal Fines and Forfeits</t>
  </si>
  <si>
    <t>State Fines and Forfeits</t>
  </si>
  <si>
    <t>Confiscation of Deposits or Bonds Held as Performance Guarantees</t>
  </si>
  <si>
    <t>Sale of Contraband Property Seized by Law Enforcement</t>
  </si>
  <si>
    <t>Other Judgments, Fines, and Forfeits</t>
  </si>
  <si>
    <t>Interest and Other Earnings - Interest</t>
  </si>
  <si>
    <t>Interest and Other Earnings - Dividends</t>
  </si>
  <si>
    <t>Interest and Other Earnings - Net Increase (Decrease) in Fair Value of Investments</t>
  </si>
  <si>
    <t>Interest and Other Earnings - Gain (Loss) on Sale of Investments</t>
  </si>
  <si>
    <t>Rents and Royalties</t>
  </si>
  <si>
    <t>Sales - Disposition of Fixed Assets</t>
  </si>
  <si>
    <t>Sales - Sale of Surplus Materials and Scrap</t>
  </si>
  <si>
    <t>Contributions and Donations from Private Sources</t>
  </si>
  <si>
    <t>Licenses</t>
  </si>
  <si>
    <t>Pension Fund Contributions</t>
  </si>
  <si>
    <t>Other Miscellaneous Revenues - Settlements</t>
  </si>
  <si>
    <t>Other Miscellaneous Revenues - Settlements - Opioid Settlement Trust Fund</t>
  </si>
  <si>
    <t>Other Miscellaneous Revenues - Slot Machine Proceeds - Counties</t>
  </si>
  <si>
    <t>Other Miscellaneous Revenues - Slot Machine Proceeds - Municipalities</t>
  </si>
  <si>
    <t>Other Miscellaneous Revenues - Deferred Compensation Contributions</t>
  </si>
  <si>
    <t>Other Miscellaneous Revenues - Other</t>
  </si>
  <si>
    <t>Non-Operating - Inter-Fund Group Transfers In</t>
  </si>
  <si>
    <t>Contributions from Enterprise Operations</t>
  </si>
  <si>
    <t>Proceeds - Leases - Financial Agreements</t>
  </si>
  <si>
    <t>Proceeds - Leases</t>
  </si>
  <si>
    <t>Proceeds - Debt Proceeds</t>
  </si>
  <si>
    <t>Proceeds - Proceeds from Refunding Bonds</t>
  </si>
  <si>
    <t>Intragovernmental Transfers from Constitutional Fee Officers - Clerk to the BOCC</t>
  </si>
  <si>
    <t>Intragovernmental Transfers from Constitutional Fee Officers - County Comptroller to the BOCC</t>
  </si>
  <si>
    <t>Intragovernmental Transfers from Constitutional Fee Officers - Sheriff to the BOCC</t>
  </si>
  <si>
    <t>Intragovernmental Transfers from Constitutional Fee Officers - Property Appraiser to the BOCC</t>
  </si>
  <si>
    <t>Intragovernmental Transfers from Constitutional Fee Officers - Tax Collector to the BOCC</t>
  </si>
  <si>
    <t>Intragovernmental Transfers from Constitutional Fee Officers - Supervisor of Elections to the BOCC</t>
  </si>
  <si>
    <t>Proceeds of General Capital Asset Dispositions - Sales</t>
  </si>
  <si>
    <t>Proceeds of General Capital Asset Dispositions - Compensation for Loss</t>
  </si>
  <si>
    <t>Proprietary Non-Operating Sources - Interest</t>
  </si>
  <si>
    <t>Proprietary Non-Operating Sources - Federal Grants and Donations</t>
  </si>
  <si>
    <t>Proprietary Non-Operating Sources - State Grants and Donations</t>
  </si>
  <si>
    <t>Proprietary Non-Operating Sources - Other Grants and Donations</t>
  </si>
  <si>
    <t>Proprietary Non-Operating Sources - Capital Contributions from Federal Government</t>
  </si>
  <si>
    <t>Proprietary Non-Operating Sources - Capital Contributions from State Government</t>
  </si>
  <si>
    <t>Proprietary Non-Operating Sources - Capital Contributions from Other Public Source</t>
  </si>
  <si>
    <t>Proprietary Non-Operating Sources - Capital Contributions from Private Source</t>
  </si>
  <si>
    <t>Proprietary Non-Operating Sources - Other Non-Operating Sources</t>
  </si>
  <si>
    <t>Proprietary Non-Operating Sources - Extraordinary Items (Gain)</t>
  </si>
  <si>
    <t>Proprietary Non-Operating Sources - Special Items (Gain)</t>
  </si>
  <si>
    <t>Preliminary Unadjusted and Adjusted Municipal Government Revenues Reported by Account Code</t>
  </si>
  <si>
    <t>2024 Municipal Population:</t>
  </si>
  <si>
    <t>Notes:  These account totals include the verified revenues of those Florida municipalities, which have been reported as of November 5, 2025. Consequently, this file will be updated when more data become available. Furthermore, in preparation for the implementation of GASB Statement No. 87, the Department of Financial Services added the Custodial Fund column to the Annual Financial Report in FY 2020-21. Custodial Fund reporting is used to account for assets held by a government in a purely custodial capacity. Since fiscal years prior to FY 2021-21 did not include Custodial Fund reporting, the account totals for FY 2020-21 and thereafter may not be directly comparable. However, in this worksheet, all revenue accounts have been adjusted to exclude any revenues reported in the Custodial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</si>
</sst>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0.000"/>
  </numFmts>
  <fonts count="9" x14ac:knownFonts="1">
    <font>
      <sz val="11"/>
      <color theme="1"/>
      <name val="Calibri"/>
      <family val="2"/>
      <scheme val="minor"/>
    </font>
    <font>
      <b/>
      <sz val="18"/>
      <name val="Calibri"/>
      <family val="2"/>
      <scheme val="minor"/>
    </font>
    <font>
      <b/>
      <sz val="14"/>
      <name val="Calibri"/>
      <family val="2"/>
      <scheme val="minor"/>
    </font>
    <font>
      <b/>
      <sz val="12"/>
      <name val="Calibri"/>
      <family val="2"/>
      <scheme val="minor"/>
    </font>
    <font>
      <sz val="10"/>
      <name val="Calibri"/>
      <family val="2"/>
      <scheme val="minor"/>
    </font>
    <font>
      <sz val="10"/>
      <color theme="1"/>
      <name val="Calibri"/>
      <family val="2"/>
      <scheme val="minor"/>
    </font>
    <font>
      <b/>
      <i/>
      <sz val="16"/>
      <name val="Calibri"/>
      <family val="2"/>
      <scheme val="minor"/>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81">
    <xf numFmtId="0" fontId="0" fillId="0" borderId="0" xfId="0"/>
    <xf numFmtId="0" fontId="0" fillId="0" borderId="0" xfId="0" applyFont="1"/>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42" fontId="3" fillId="2" borderId="10" xfId="0" applyNumberFormat="1" applyFont="1" applyFill="1" applyBorder="1" applyAlignment="1" applyProtection="1">
      <alignment vertical="center"/>
    </xf>
    <xf numFmtId="0" fontId="4" fillId="0" borderId="11" xfId="0" applyFont="1" applyBorder="1" applyAlignment="1" applyProtection="1">
      <alignment vertical="center"/>
    </xf>
    <xf numFmtId="0" fontId="4" fillId="0" borderId="13" xfId="0" applyFont="1" applyBorder="1" applyAlignment="1" applyProtection="1">
      <alignment vertical="center"/>
    </xf>
    <xf numFmtId="42" fontId="4" fillId="0" borderId="14" xfId="0" applyNumberFormat="1" applyFont="1" applyBorder="1" applyAlignment="1" applyProtection="1">
      <alignment vertical="center"/>
    </xf>
    <xf numFmtId="0" fontId="3" fillId="2" borderId="11" xfId="0" applyFont="1" applyFill="1" applyBorder="1" applyAlignment="1" applyProtection="1">
      <alignment vertical="center"/>
    </xf>
    <xf numFmtId="0" fontId="3" fillId="2" borderId="13" xfId="0" applyFont="1" applyFill="1" applyBorder="1" applyAlignment="1" applyProtection="1">
      <alignment vertical="center"/>
    </xf>
    <xf numFmtId="42" fontId="3" fillId="2" borderId="14" xfId="0" applyNumberFormat="1" applyFont="1" applyFill="1" applyBorder="1" applyAlignment="1" applyProtection="1">
      <alignment vertical="center"/>
    </xf>
    <xf numFmtId="0" fontId="4" fillId="0" borderId="8" xfId="0" applyFont="1" applyBorder="1" applyAlignment="1" applyProtection="1">
      <alignment vertical="center"/>
    </xf>
    <xf numFmtId="0" fontId="3" fillId="2" borderId="16" xfId="0" applyFont="1" applyFill="1" applyBorder="1" applyAlignment="1" applyProtection="1">
      <alignment vertical="center"/>
    </xf>
    <xf numFmtId="0" fontId="3" fillId="2" borderId="17" xfId="0" applyFont="1" applyFill="1" applyBorder="1" applyAlignment="1" applyProtection="1">
      <alignment vertical="center"/>
    </xf>
    <xf numFmtId="0" fontId="3" fillId="2" borderId="18" xfId="0" applyFont="1" applyFill="1" applyBorder="1" applyAlignment="1" applyProtection="1">
      <alignment vertical="center"/>
    </xf>
    <xf numFmtId="42" fontId="3" fillId="2" borderId="17" xfId="0" applyNumberFormat="1" applyFont="1" applyFill="1" applyBorder="1" applyAlignment="1" applyProtection="1">
      <alignment vertical="center"/>
    </xf>
    <xf numFmtId="0" fontId="4" fillId="0" borderId="0" xfId="0" applyFont="1" applyBorder="1" applyAlignment="1" applyProtection="1">
      <alignment vertical="center"/>
    </xf>
    <xf numFmtId="37" fontId="4" fillId="0" borderId="0" xfId="0" applyNumberFormat="1" applyFont="1" applyBorder="1" applyAlignment="1" applyProtection="1">
      <alignment vertical="center"/>
    </xf>
    <xf numFmtId="37" fontId="4" fillId="0" borderId="0" xfId="0" applyNumberFormat="1" applyFont="1" applyBorder="1" applyAlignment="1" applyProtection="1">
      <alignment horizontal="right" vertical="center"/>
    </xf>
    <xf numFmtId="0" fontId="4" fillId="0" borderId="0" xfId="0" applyFont="1" applyProtection="1"/>
    <xf numFmtId="37" fontId="4" fillId="0" borderId="0" xfId="0" applyNumberFormat="1" applyFont="1" applyProtection="1"/>
    <xf numFmtId="42" fontId="4" fillId="0" borderId="14" xfId="0" applyNumberFormat="1" applyFont="1" applyFill="1" applyBorder="1" applyAlignment="1" applyProtection="1">
      <alignment vertical="center"/>
    </xf>
    <xf numFmtId="42" fontId="5" fillId="0" borderId="0" xfId="0" applyNumberFormat="1" applyFont="1"/>
    <xf numFmtId="44" fontId="3" fillId="2" borderId="2" xfId="0" applyNumberFormat="1" applyFont="1" applyFill="1" applyBorder="1" applyAlignment="1" applyProtection="1">
      <alignment vertical="center"/>
    </xf>
    <xf numFmtId="44" fontId="4" fillId="0" borderId="13" xfId="0" applyNumberFormat="1" applyFont="1" applyBorder="1" applyAlignment="1" applyProtection="1">
      <alignment vertical="center"/>
    </xf>
    <xf numFmtId="44" fontId="3" fillId="2" borderId="20" xfId="0" applyNumberFormat="1" applyFont="1" applyFill="1" applyBorder="1" applyAlignment="1" applyProtection="1">
      <alignment vertical="center"/>
    </xf>
    <xf numFmtId="44" fontId="3" fillId="2" borderId="21" xfId="0" applyNumberFormat="1" applyFont="1" applyFill="1" applyBorder="1" applyAlignment="1" applyProtection="1">
      <alignment vertical="center"/>
    </xf>
    <xf numFmtId="42" fontId="5" fillId="0" borderId="19" xfId="0" applyNumberFormat="1" applyFont="1" applyBorder="1"/>
    <xf numFmtId="0" fontId="0" fillId="0" borderId="5" xfId="0" applyFont="1" applyBorder="1"/>
    <xf numFmtId="42" fontId="5" fillId="0" borderId="5" xfId="0" applyNumberFormat="1" applyFont="1" applyBorder="1"/>
    <xf numFmtId="42" fontId="5" fillId="0" borderId="6" xfId="0" applyNumberFormat="1" applyFont="1" applyBorder="1"/>
    <xf numFmtId="0" fontId="5" fillId="0" borderId="14" xfId="0" applyFont="1" applyBorder="1"/>
    <xf numFmtId="42" fontId="5" fillId="0" borderId="14" xfId="0" applyNumberFormat="1" applyFont="1" applyBorder="1"/>
    <xf numFmtId="42" fontId="5" fillId="0" borderId="15" xfId="0" applyNumberFormat="1" applyFont="1" applyBorder="1"/>
    <xf numFmtId="0" fontId="7" fillId="2" borderId="17" xfId="0" applyFont="1" applyFill="1" applyBorder="1"/>
    <xf numFmtId="0" fontId="7" fillId="2" borderId="22" xfId="0" applyFont="1" applyFill="1" applyBorder="1"/>
    <xf numFmtId="42" fontId="8" fillId="2" borderId="22" xfId="0" applyNumberFormat="1" applyFont="1" applyFill="1" applyBorder="1"/>
    <xf numFmtId="42" fontId="8" fillId="2" borderId="19" xfId="0" applyNumberFormat="1" applyFont="1" applyFill="1" applyBorder="1"/>
    <xf numFmtId="0" fontId="7" fillId="2" borderId="14" xfId="0" applyFont="1" applyFill="1" applyBorder="1"/>
    <xf numFmtId="42" fontId="8" fillId="2" borderId="14" xfId="0" applyNumberFormat="1" applyFont="1" applyFill="1" applyBorder="1"/>
    <xf numFmtId="42" fontId="8" fillId="2" borderId="15" xfId="0" applyNumberFormat="1" applyFont="1" applyFill="1" applyBorder="1"/>
    <xf numFmtId="42" fontId="8" fillId="2" borderId="17" xfId="0" applyNumberFormat="1" applyFont="1" applyFill="1" applyBorder="1"/>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23" xfId="0" applyFont="1" applyFill="1" applyBorder="1" applyAlignment="1">
      <alignment horizontal="left"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37" fontId="3" fillId="2" borderId="22" xfId="0" applyNumberFormat="1" applyFont="1" applyFill="1" applyBorder="1" applyAlignment="1" applyProtection="1">
      <alignment horizontal="center" vertical="center" wrapText="1"/>
    </xf>
    <xf numFmtId="37" fontId="3" fillId="2" borderId="0" xfId="0" applyNumberFormat="1" applyFont="1" applyFill="1" applyBorder="1" applyAlignment="1" applyProtection="1">
      <alignment horizontal="center" vertical="center" wrapText="1"/>
    </xf>
    <xf numFmtId="0" fontId="7" fillId="2" borderId="25" xfId="0" applyFont="1" applyFill="1" applyBorder="1"/>
    <xf numFmtId="42" fontId="3" fillId="2" borderId="6" xfId="0" applyNumberFormat="1"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xf>
    <xf numFmtId="37" fontId="3" fillId="2" borderId="30" xfId="0" applyNumberFormat="1" applyFont="1" applyFill="1" applyBorder="1" applyAlignment="1" applyProtection="1">
      <alignment horizontal="center" vertical="center" wrapText="1"/>
    </xf>
    <xf numFmtId="44" fontId="8" fillId="2" borderId="7" xfId="0" applyNumberFormat="1" applyFont="1" applyFill="1" applyBorder="1"/>
    <xf numFmtId="44" fontId="8" fillId="2" borderId="14" xfId="0" applyNumberFormat="1" applyFont="1" applyFill="1" applyBorder="1"/>
    <xf numFmtId="44" fontId="8" fillId="2" borderId="17" xfId="0" applyNumberFormat="1" applyFont="1" applyFill="1" applyBorder="1"/>
    <xf numFmtId="44" fontId="5" fillId="0" borderId="14" xfId="0" applyNumberFormat="1" applyFont="1" applyBorder="1"/>
    <xf numFmtId="164" fontId="4" fillId="0" borderId="12" xfId="0" applyNumberFormat="1" applyFont="1" applyBorder="1" applyAlignment="1" applyProtection="1">
      <alignment horizontal="center" vertical="center"/>
    </xf>
    <xf numFmtId="164" fontId="3" fillId="2" borderId="14" xfId="0" applyNumberFormat="1" applyFont="1" applyFill="1" applyBorder="1" applyAlignment="1" applyProtection="1">
      <alignment vertical="center"/>
    </xf>
    <xf numFmtId="0" fontId="3" fillId="2" borderId="11" xfId="0" applyFont="1" applyFill="1" applyBorder="1" applyAlignment="1">
      <alignment vertical="center"/>
    </xf>
    <xf numFmtId="42" fontId="8" fillId="2" borderId="31" xfId="0" applyNumberFormat="1" applyFont="1" applyFill="1" applyBorder="1"/>
    <xf numFmtId="0" fontId="4" fillId="0" borderId="4" xfId="0" applyFont="1" applyBorder="1" applyAlignment="1" applyProtection="1">
      <alignment horizontal="left" vertical="center" wrapText="1"/>
    </xf>
    <xf numFmtId="0" fontId="0" fillId="0" borderId="5" xfId="0" applyFont="1" applyBorder="1" applyAlignment="1">
      <alignment horizontal="left" vertical="center" wrapText="1"/>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6" fillId="0" borderId="8"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4" fillId="0" borderId="8" xfId="0" applyFont="1" applyBorder="1" applyAlignment="1" applyProtection="1">
      <alignment vertical="center" wrapText="1"/>
    </xf>
    <xf numFmtId="0" fontId="0" fillId="0" borderId="0" xfId="0" applyAlignment="1">
      <alignment wrapText="1"/>
    </xf>
    <xf numFmtId="0" fontId="0" fillId="0" borderId="19" xfId="0" applyBorder="1" applyAlignment="1">
      <alignment wrapText="1"/>
    </xf>
    <xf numFmtId="0" fontId="3" fillId="2" borderId="26" xfId="0" applyFont="1" applyFill="1" applyBorder="1" applyAlignment="1" applyProtection="1">
      <alignment horizontal="center" vertical="center"/>
    </xf>
    <xf numFmtId="0" fontId="0" fillId="2" borderId="27"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E955-B37E-47A3-B153-F8087C55119E}">
  <sheetPr>
    <pageSetUpPr fitToPage="1"/>
  </sheetPr>
  <dimension ref="A1:I329"/>
  <sheetViews>
    <sheetView tabSelected="1" workbookViewId="0">
      <pane ySplit="5" topLeftCell="A6" activePane="bottomLeft" state="frozen"/>
      <selection pane="bottomLeft" activeCell="A6" sqref="A6"/>
    </sheetView>
  </sheetViews>
  <sheetFormatPr defaultColWidth="12.5703125" defaultRowHeight="15" x14ac:dyDescent="0.25"/>
  <cols>
    <col min="1" max="1" width="2.28515625" style="19" customWidth="1"/>
    <col min="2" max="2" width="8.7109375" style="19" customWidth="1"/>
    <col min="3" max="3" width="78.7109375" style="19" customWidth="1"/>
    <col min="4" max="4" width="19.7109375" style="20" customWidth="1"/>
    <col min="5" max="5" width="12.7109375" style="20" customWidth="1"/>
    <col min="6" max="6" width="5.7109375" style="1" customWidth="1"/>
    <col min="7" max="7" width="19.7109375" style="22" customWidth="1"/>
    <col min="8" max="8" width="12.7109375" style="22" customWidth="1"/>
    <col min="9" max="9" width="18.7109375" style="22" customWidth="1"/>
    <col min="10" max="242" width="12.5703125" style="1"/>
    <col min="243" max="243" width="2.28515625" style="1" customWidth="1"/>
    <col min="244" max="244" width="8.7109375" style="1" customWidth="1"/>
    <col min="245" max="245" width="78.140625" style="1" customWidth="1"/>
    <col min="246" max="247" width="0" style="1" hidden="1" customWidth="1"/>
    <col min="248" max="248" width="21.5703125" style="1" customWidth="1"/>
    <col min="249" max="249" width="16.42578125" style="1" customWidth="1"/>
    <col min="250" max="498" width="12.5703125" style="1"/>
    <col min="499" max="499" width="2.28515625" style="1" customWidth="1"/>
    <col min="500" max="500" width="8.7109375" style="1" customWidth="1"/>
    <col min="501" max="501" width="78.140625" style="1" customWidth="1"/>
    <col min="502" max="503" width="0" style="1" hidden="1" customWidth="1"/>
    <col min="504" max="504" width="21.5703125" style="1" customWidth="1"/>
    <col min="505" max="505" width="16.42578125" style="1" customWidth="1"/>
    <col min="506" max="754" width="12.5703125" style="1"/>
    <col min="755" max="755" width="2.28515625" style="1" customWidth="1"/>
    <col min="756" max="756" width="8.7109375" style="1" customWidth="1"/>
    <col min="757" max="757" width="78.140625" style="1" customWidth="1"/>
    <col min="758" max="759" width="0" style="1" hidden="1" customWidth="1"/>
    <col min="760" max="760" width="21.5703125" style="1" customWidth="1"/>
    <col min="761" max="761" width="16.42578125" style="1" customWidth="1"/>
    <col min="762" max="1010" width="12.5703125" style="1"/>
    <col min="1011" max="1011" width="2.28515625" style="1" customWidth="1"/>
    <col min="1012" max="1012" width="8.7109375" style="1" customWidth="1"/>
    <col min="1013" max="1013" width="78.140625" style="1" customWidth="1"/>
    <col min="1014" max="1015" width="0" style="1" hidden="1" customWidth="1"/>
    <col min="1016" max="1016" width="21.5703125" style="1" customWidth="1"/>
    <col min="1017" max="1017" width="16.42578125" style="1" customWidth="1"/>
    <col min="1018" max="1266" width="12.5703125" style="1"/>
    <col min="1267" max="1267" width="2.28515625" style="1" customWidth="1"/>
    <col min="1268" max="1268" width="8.7109375" style="1" customWidth="1"/>
    <col min="1269" max="1269" width="78.140625" style="1" customWidth="1"/>
    <col min="1270" max="1271" width="0" style="1" hidden="1" customWidth="1"/>
    <col min="1272" max="1272" width="21.5703125" style="1" customWidth="1"/>
    <col min="1273" max="1273" width="16.42578125" style="1" customWidth="1"/>
    <col min="1274" max="1522" width="12.5703125" style="1"/>
    <col min="1523" max="1523" width="2.28515625" style="1" customWidth="1"/>
    <col min="1524" max="1524" width="8.7109375" style="1" customWidth="1"/>
    <col min="1525" max="1525" width="78.140625" style="1" customWidth="1"/>
    <col min="1526" max="1527" width="0" style="1" hidden="1" customWidth="1"/>
    <col min="1528" max="1528" width="21.5703125" style="1" customWidth="1"/>
    <col min="1529" max="1529" width="16.42578125" style="1" customWidth="1"/>
    <col min="1530" max="1778" width="12.5703125" style="1"/>
    <col min="1779" max="1779" width="2.28515625" style="1" customWidth="1"/>
    <col min="1780" max="1780" width="8.7109375" style="1" customWidth="1"/>
    <col min="1781" max="1781" width="78.140625" style="1" customWidth="1"/>
    <col min="1782" max="1783" width="0" style="1" hidden="1" customWidth="1"/>
    <col min="1784" max="1784" width="21.5703125" style="1" customWidth="1"/>
    <col min="1785" max="1785" width="16.42578125" style="1" customWidth="1"/>
    <col min="1786" max="2034" width="12.5703125" style="1"/>
    <col min="2035" max="2035" width="2.28515625" style="1" customWidth="1"/>
    <col min="2036" max="2036" width="8.7109375" style="1" customWidth="1"/>
    <col min="2037" max="2037" width="78.140625" style="1" customWidth="1"/>
    <col min="2038" max="2039" width="0" style="1" hidden="1" customWidth="1"/>
    <col min="2040" max="2040" width="21.5703125" style="1" customWidth="1"/>
    <col min="2041" max="2041" width="16.42578125" style="1" customWidth="1"/>
    <col min="2042" max="2290" width="12.5703125" style="1"/>
    <col min="2291" max="2291" width="2.28515625" style="1" customWidth="1"/>
    <col min="2292" max="2292" width="8.7109375" style="1" customWidth="1"/>
    <col min="2293" max="2293" width="78.140625" style="1" customWidth="1"/>
    <col min="2294" max="2295" width="0" style="1" hidden="1" customWidth="1"/>
    <col min="2296" max="2296" width="21.5703125" style="1" customWidth="1"/>
    <col min="2297" max="2297" width="16.42578125" style="1" customWidth="1"/>
    <col min="2298" max="2546" width="12.5703125" style="1"/>
    <col min="2547" max="2547" width="2.28515625" style="1" customWidth="1"/>
    <col min="2548" max="2548" width="8.7109375" style="1" customWidth="1"/>
    <col min="2549" max="2549" width="78.140625" style="1" customWidth="1"/>
    <col min="2550" max="2551" width="0" style="1" hidden="1" customWidth="1"/>
    <col min="2552" max="2552" width="21.5703125" style="1" customWidth="1"/>
    <col min="2553" max="2553" width="16.42578125" style="1" customWidth="1"/>
    <col min="2554" max="2802" width="12.5703125" style="1"/>
    <col min="2803" max="2803" width="2.28515625" style="1" customWidth="1"/>
    <col min="2804" max="2804" width="8.7109375" style="1" customWidth="1"/>
    <col min="2805" max="2805" width="78.140625" style="1" customWidth="1"/>
    <col min="2806" max="2807" width="0" style="1" hidden="1" customWidth="1"/>
    <col min="2808" max="2808" width="21.5703125" style="1" customWidth="1"/>
    <col min="2809" max="2809" width="16.42578125" style="1" customWidth="1"/>
    <col min="2810" max="3058" width="12.5703125" style="1"/>
    <col min="3059" max="3059" width="2.28515625" style="1" customWidth="1"/>
    <col min="3060" max="3060" width="8.7109375" style="1" customWidth="1"/>
    <col min="3061" max="3061" width="78.140625" style="1" customWidth="1"/>
    <col min="3062" max="3063" width="0" style="1" hidden="1" customWidth="1"/>
    <col min="3064" max="3064" width="21.5703125" style="1" customWidth="1"/>
    <col min="3065" max="3065" width="16.42578125" style="1" customWidth="1"/>
    <col min="3066" max="3314" width="12.5703125" style="1"/>
    <col min="3315" max="3315" width="2.28515625" style="1" customWidth="1"/>
    <col min="3316" max="3316" width="8.7109375" style="1" customWidth="1"/>
    <col min="3317" max="3317" width="78.140625" style="1" customWidth="1"/>
    <col min="3318" max="3319" width="0" style="1" hidden="1" customWidth="1"/>
    <col min="3320" max="3320" width="21.5703125" style="1" customWidth="1"/>
    <col min="3321" max="3321" width="16.42578125" style="1" customWidth="1"/>
    <col min="3322" max="3570" width="12.5703125" style="1"/>
    <col min="3571" max="3571" width="2.28515625" style="1" customWidth="1"/>
    <col min="3572" max="3572" width="8.7109375" style="1" customWidth="1"/>
    <col min="3573" max="3573" width="78.140625" style="1" customWidth="1"/>
    <col min="3574" max="3575" width="0" style="1" hidden="1" customWidth="1"/>
    <col min="3576" max="3576" width="21.5703125" style="1" customWidth="1"/>
    <col min="3577" max="3577" width="16.42578125" style="1" customWidth="1"/>
    <col min="3578" max="3826" width="12.5703125" style="1"/>
    <col min="3827" max="3827" width="2.28515625" style="1" customWidth="1"/>
    <col min="3828" max="3828" width="8.7109375" style="1" customWidth="1"/>
    <col min="3829" max="3829" width="78.140625" style="1" customWidth="1"/>
    <col min="3830" max="3831" width="0" style="1" hidden="1" customWidth="1"/>
    <col min="3832" max="3832" width="21.5703125" style="1" customWidth="1"/>
    <col min="3833" max="3833" width="16.42578125" style="1" customWidth="1"/>
    <col min="3834" max="4082" width="12.5703125" style="1"/>
    <col min="4083" max="4083" width="2.28515625" style="1" customWidth="1"/>
    <col min="4084" max="4084" width="8.7109375" style="1" customWidth="1"/>
    <col min="4085" max="4085" width="78.140625" style="1" customWidth="1"/>
    <col min="4086" max="4087" width="0" style="1" hidden="1" customWidth="1"/>
    <col min="4088" max="4088" width="21.5703125" style="1" customWidth="1"/>
    <col min="4089" max="4089" width="16.42578125" style="1" customWidth="1"/>
    <col min="4090" max="4338" width="12.5703125" style="1"/>
    <col min="4339" max="4339" width="2.28515625" style="1" customWidth="1"/>
    <col min="4340" max="4340" width="8.7109375" style="1" customWidth="1"/>
    <col min="4341" max="4341" width="78.140625" style="1" customWidth="1"/>
    <col min="4342" max="4343" width="0" style="1" hidden="1" customWidth="1"/>
    <col min="4344" max="4344" width="21.5703125" style="1" customWidth="1"/>
    <col min="4345" max="4345" width="16.42578125" style="1" customWidth="1"/>
    <col min="4346" max="4594" width="12.5703125" style="1"/>
    <col min="4595" max="4595" width="2.28515625" style="1" customWidth="1"/>
    <col min="4596" max="4596" width="8.7109375" style="1" customWidth="1"/>
    <col min="4597" max="4597" width="78.140625" style="1" customWidth="1"/>
    <col min="4598" max="4599" width="0" style="1" hidden="1" customWidth="1"/>
    <col min="4600" max="4600" width="21.5703125" style="1" customWidth="1"/>
    <col min="4601" max="4601" width="16.42578125" style="1" customWidth="1"/>
    <col min="4602" max="4850" width="12.5703125" style="1"/>
    <col min="4851" max="4851" width="2.28515625" style="1" customWidth="1"/>
    <col min="4852" max="4852" width="8.7109375" style="1" customWidth="1"/>
    <col min="4853" max="4853" width="78.140625" style="1" customWidth="1"/>
    <col min="4854" max="4855" width="0" style="1" hidden="1" customWidth="1"/>
    <col min="4856" max="4856" width="21.5703125" style="1" customWidth="1"/>
    <col min="4857" max="4857" width="16.42578125" style="1" customWidth="1"/>
    <col min="4858" max="5106" width="12.5703125" style="1"/>
    <col min="5107" max="5107" width="2.28515625" style="1" customWidth="1"/>
    <col min="5108" max="5108" width="8.7109375" style="1" customWidth="1"/>
    <col min="5109" max="5109" width="78.140625" style="1" customWidth="1"/>
    <col min="5110" max="5111" width="0" style="1" hidden="1" customWidth="1"/>
    <col min="5112" max="5112" width="21.5703125" style="1" customWidth="1"/>
    <col min="5113" max="5113" width="16.42578125" style="1" customWidth="1"/>
    <col min="5114" max="5362" width="12.5703125" style="1"/>
    <col min="5363" max="5363" width="2.28515625" style="1" customWidth="1"/>
    <col min="5364" max="5364" width="8.7109375" style="1" customWidth="1"/>
    <col min="5365" max="5365" width="78.140625" style="1" customWidth="1"/>
    <col min="5366" max="5367" width="0" style="1" hidden="1" customWidth="1"/>
    <col min="5368" max="5368" width="21.5703125" style="1" customWidth="1"/>
    <col min="5369" max="5369" width="16.42578125" style="1" customWidth="1"/>
    <col min="5370" max="5618" width="12.5703125" style="1"/>
    <col min="5619" max="5619" width="2.28515625" style="1" customWidth="1"/>
    <col min="5620" max="5620" width="8.7109375" style="1" customWidth="1"/>
    <col min="5621" max="5621" width="78.140625" style="1" customWidth="1"/>
    <col min="5622" max="5623" width="0" style="1" hidden="1" customWidth="1"/>
    <col min="5624" max="5624" width="21.5703125" style="1" customWidth="1"/>
    <col min="5625" max="5625" width="16.42578125" style="1" customWidth="1"/>
    <col min="5626" max="5874" width="12.5703125" style="1"/>
    <col min="5875" max="5875" width="2.28515625" style="1" customWidth="1"/>
    <col min="5876" max="5876" width="8.7109375" style="1" customWidth="1"/>
    <col min="5877" max="5877" width="78.140625" style="1" customWidth="1"/>
    <col min="5878" max="5879" width="0" style="1" hidden="1" customWidth="1"/>
    <col min="5880" max="5880" width="21.5703125" style="1" customWidth="1"/>
    <col min="5881" max="5881" width="16.42578125" style="1" customWidth="1"/>
    <col min="5882" max="6130" width="12.5703125" style="1"/>
    <col min="6131" max="6131" width="2.28515625" style="1" customWidth="1"/>
    <col min="6132" max="6132" width="8.7109375" style="1" customWidth="1"/>
    <col min="6133" max="6133" width="78.140625" style="1" customWidth="1"/>
    <col min="6134" max="6135" width="0" style="1" hidden="1" customWidth="1"/>
    <col min="6136" max="6136" width="21.5703125" style="1" customWidth="1"/>
    <col min="6137" max="6137" width="16.42578125" style="1" customWidth="1"/>
    <col min="6138" max="6386" width="12.5703125" style="1"/>
    <col min="6387" max="6387" width="2.28515625" style="1" customWidth="1"/>
    <col min="6388" max="6388" width="8.7109375" style="1" customWidth="1"/>
    <col min="6389" max="6389" width="78.140625" style="1" customWidth="1"/>
    <col min="6390" max="6391" width="0" style="1" hidden="1" customWidth="1"/>
    <col min="6392" max="6392" width="21.5703125" style="1" customWidth="1"/>
    <col min="6393" max="6393" width="16.42578125" style="1" customWidth="1"/>
    <col min="6394" max="6642" width="12.5703125" style="1"/>
    <col min="6643" max="6643" width="2.28515625" style="1" customWidth="1"/>
    <col min="6644" max="6644" width="8.7109375" style="1" customWidth="1"/>
    <col min="6645" max="6645" width="78.140625" style="1" customWidth="1"/>
    <col min="6646" max="6647" width="0" style="1" hidden="1" customWidth="1"/>
    <col min="6648" max="6648" width="21.5703125" style="1" customWidth="1"/>
    <col min="6649" max="6649" width="16.42578125" style="1" customWidth="1"/>
    <col min="6650" max="6898" width="12.5703125" style="1"/>
    <col min="6899" max="6899" width="2.28515625" style="1" customWidth="1"/>
    <col min="6900" max="6900" width="8.7109375" style="1" customWidth="1"/>
    <col min="6901" max="6901" width="78.140625" style="1" customWidth="1"/>
    <col min="6902" max="6903" width="0" style="1" hidden="1" customWidth="1"/>
    <col min="6904" max="6904" width="21.5703125" style="1" customWidth="1"/>
    <col min="6905" max="6905" width="16.42578125" style="1" customWidth="1"/>
    <col min="6906" max="7154" width="12.5703125" style="1"/>
    <col min="7155" max="7155" width="2.28515625" style="1" customWidth="1"/>
    <col min="7156" max="7156" width="8.7109375" style="1" customWidth="1"/>
    <col min="7157" max="7157" width="78.140625" style="1" customWidth="1"/>
    <col min="7158" max="7159" width="0" style="1" hidden="1" customWidth="1"/>
    <col min="7160" max="7160" width="21.5703125" style="1" customWidth="1"/>
    <col min="7161" max="7161" width="16.42578125" style="1" customWidth="1"/>
    <col min="7162" max="7410" width="12.5703125" style="1"/>
    <col min="7411" max="7411" width="2.28515625" style="1" customWidth="1"/>
    <col min="7412" max="7412" width="8.7109375" style="1" customWidth="1"/>
    <col min="7413" max="7413" width="78.140625" style="1" customWidth="1"/>
    <col min="7414" max="7415" width="0" style="1" hidden="1" customWidth="1"/>
    <col min="7416" max="7416" width="21.5703125" style="1" customWidth="1"/>
    <col min="7417" max="7417" width="16.42578125" style="1" customWidth="1"/>
    <col min="7418" max="7666" width="12.5703125" style="1"/>
    <col min="7667" max="7667" width="2.28515625" style="1" customWidth="1"/>
    <col min="7668" max="7668" width="8.7109375" style="1" customWidth="1"/>
    <col min="7669" max="7669" width="78.140625" style="1" customWidth="1"/>
    <col min="7670" max="7671" width="0" style="1" hidden="1" customWidth="1"/>
    <col min="7672" max="7672" width="21.5703125" style="1" customWidth="1"/>
    <col min="7673" max="7673" width="16.42578125" style="1" customWidth="1"/>
    <col min="7674" max="7922" width="12.5703125" style="1"/>
    <col min="7923" max="7923" width="2.28515625" style="1" customWidth="1"/>
    <col min="7924" max="7924" width="8.7109375" style="1" customWidth="1"/>
    <col min="7925" max="7925" width="78.140625" style="1" customWidth="1"/>
    <col min="7926" max="7927" width="0" style="1" hidden="1" customWidth="1"/>
    <col min="7928" max="7928" width="21.5703125" style="1" customWidth="1"/>
    <col min="7929" max="7929" width="16.42578125" style="1" customWidth="1"/>
    <col min="7930" max="8178" width="12.5703125" style="1"/>
    <col min="8179" max="8179" width="2.28515625" style="1" customWidth="1"/>
    <col min="8180" max="8180" width="8.7109375" style="1" customWidth="1"/>
    <col min="8181" max="8181" width="78.140625" style="1" customWidth="1"/>
    <col min="8182" max="8183" width="0" style="1" hidden="1" customWidth="1"/>
    <col min="8184" max="8184" width="21.5703125" style="1" customWidth="1"/>
    <col min="8185" max="8185" width="16.42578125" style="1" customWidth="1"/>
    <col min="8186" max="8434" width="12.5703125" style="1"/>
    <col min="8435" max="8435" width="2.28515625" style="1" customWidth="1"/>
    <col min="8436" max="8436" width="8.7109375" style="1" customWidth="1"/>
    <col min="8437" max="8437" width="78.140625" style="1" customWidth="1"/>
    <col min="8438" max="8439" width="0" style="1" hidden="1" customWidth="1"/>
    <col min="8440" max="8440" width="21.5703125" style="1" customWidth="1"/>
    <col min="8441" max="8441" width="16.42578125" style="1" customWidth="1"/>
    <col min="8442" max="8690" width="12.5703125" style="1"/>
    <col min="8691" max="8691" width="2.28515625" style="1" customWidth="1"/>
    <col min="8692" max="8692" width="8.7109375" style="1" customWidth="1"/>
    <col min="8693" max="8693" width="78.140625" style="1" customWidth="1"/>
    <col min="8694" max="8695" width="0" style="1" hidden="1" customWidth="1"/>
    <col min="8696" max="8696" width="21.5703125" style="1" customWidth="1"/>
    <col min="8697" max="8697" width="16.42578125" style="1" customWidth="1"/>
    <col min="8698" max="8946" width="12.5703125" style="1"/>
    <col min="8947" max="8947" width="2.28515625" style="1" customWidth="1"/>
    <col min="8948" max="8948" width="8.7109375" style="1" customWidth="1"/>
    <col min="8949" max="8949" width="78.140625" style="1" customWidth="1"/>
    <col min="8950" max="8951" width="0" style="1" hidden="1" customWidth="1"/>
    <col min="8952" max="8952" width="21.5703125" style="1" customWidth="1"/>
    <col min="8953" max="8953" width="16.42578125" style="1" customWidth="1"/>
    <col min="8954" max="9202" width="12.5703125" style="1"/>
    <col min="9203" max="9203" width="2.28515625" style="1" customWidth="1"/>
    <col min="9204" max="9204" width="8.7109375" style="1" customWidth="1"/>
    <col min="9205" max="9205" width="78.140625" style="1" customWidth="1"/>
    <col min="9206" max="9207" width="0" style="1" hidden="1" customWidth="1"/>
    <col min="9208" max="9208" width="21.5703125" style="1" customWidth="1"/>
    <col min="9209" max="9209" width="16.42578125" style="1" customWidth="1"/>
    <col min="9210" max="9458" width="12.5703125" style="1"/>
    <col min="9459" max="9459" width="2.28515625" style="1" customWidth="1"/>
    <col min="9460" max="9460" width="8.7109375" style="1" customWidth="1"/>
    <col min="9461" max="9461" width="78.140625" style="1" customWidth="1"/>
    <col min="9462" max="9463" width="0" style="1" hidden="1" customWidth="1"/>
    <col min="9464" max="9464" width="21.5703125" style="1" customWidth="1"/>
    <col min="9465" max="9465" width="16.42578125" style="1" customWidth="1"/>
    <col min="9466" max="9714" width="12.5703125" style="1"/>
    <col min="9715" max="9715" width="2.28515625" style="1" customWidth="1"/>
    <col min="9716" max="9716" width="8.7109375" style="1" customWidth="1"/>
    <col min="9717" max="9717" width="78.140625" style="1" customWidth="1"/>
    <col min="9718" max="9719" width="0" style="1" hidden="1" customWidth="1"/>
    <col min="9720" max="9720" width="21.5703125" style="1" customWidth="1"/>
    <col min="9721" max="9721" width="16.42578125" style="1" customWidth="1"/>
    <col min="9722" max="9970" width="12.5703125" style="1"/>
    <col min="9971" max="9971" width="2.28515625" style="1" customWidth="1"/>
    <col min="9972" max="9972" width="8.7109375" style="1" customWidth="1"/>
    <col min="9973" max="9973" width="78.140625" style="1" customWidth="1"/>
    <col min="9974" max="9975" width="0" style="1" hidden="1" customWidth="1"/>
    <col min="9976" max="9976" width="21.5703125" style="1" customWidth="1"/>
    <col min="9977" max="9977" width="16.42578125" style="1" customWidth="1"/>
    <col min="9978" max="10226" width="12.5703125" style="1"/>
    <col min="10227" max="10227" width="2.28515625" style="1" customWidth="1"/>
    <col min="10228" max="10228" width="8.7109375" style="1" customWidth="1"/>
    <col min="10229" max="10229" width="78.140625" style="1" customWidth="1"/>
    <col min="10230" max="10231" width="0" style="1" hidden="1" customWidth="1"/>
    <col min="10232" max="10232" width="21.5703125" style="1" customWidth="1"/>
    <col min="10233" max="10233" width="16.42578125" style="1" customWidth="1"/>
    <col min="10234" max="10482" width="12.5703125" style="1"/>
    <col min="10483" max="10483" width="2.28515625" style="1" customWidth="1"/>
    <col min="10484" max="10484" width="8.7109375" style="1" customWidth="1"/>
    <col min="10485" max="10485" width="78.140625" style="1" customWidth="1"/>
    <col min="10486" max="10487" width="0" style="1" hidden="1" customWidth="1"/>
    <col min="10488" max="10488" width="21.5703125" style="1" customWidth="1"/>
    <col min="10489" max="10489" width="16.42578125" style="1" customWidth="1"/>
    <col min="10490" max="10738" width="12.5703125" style="1"/>
    <col min="10739" max="10739" width="2.28515625" style="1" customWidth="1"/>
    <col min="10740" max="10740" width="8.7109375" style="1" customWidth="1"/>
    <col min="10741" max="10741" width="78.140625" style="1" customWidth="1"/>
    <col min="10742" max="10743" width="0" style="1" hidden="1" customWidth="1"/>
    <col min="10744" max="10744" width="21.5703125" style="1" customWidth="1"/>
    <col min="10745" max="10745" width="16.42578125" style="1" customWidth="1"/>
    <col min="10746" max="10994" width="12.5703125" style="1"/>
    <col min="10995" max="10995" width="2.28515625" style="1" customWidth="1"/>
    <col min="10996" max="10996" width="8.7109375" style="1" customWidth="1"/>
    <col min="10997" max="10997" width="78.140625" style="1" customWidth="1"/>
    <col min="10998" max="10999" width="0" style="1" hidden="1" customWidth="1"/>
    <col min="11000" max="11000" width="21.5703125" style="1" customWidth="1"/>
    <col min="11001" max="11001" width="16.42578125" style="1" customWidth="1"/>
    <col min="11002" max="11250" width="12.5703125" style="1"/>
    <col min="11251" max="11251" width="2.28515625" style="1" customWidth="1"/>
    <col min="11252" max="11252" width="8.7109375" style="1" customWidth="1"/>
    <col min="11253" max="11253" width="78.140625" style="1" customWidth="1"/>
    <col min="11254" max="11255" width="0" style="1" hidden="1" customWidth="1"/>
    <col min="11256" max="11256" width="21.5703125" style="1" customWidth="1"/>
    <col min="11257" max="11257" width="16.42578125" style="1" customWidth="1"/>
    <col min="11258" max="11506" width="12.5703125" style="1"/>
    <col min="11507" max="11507" width="2.28515625" style="1" customWidth="1"/>
    <col min="11508" max="11508" width="8.7109375" style="1" customWidth="1"/>
    <col min="11509" max="11509" width="78.140625" style="1" customWidth="1"/>
    <col min="11510" max="11511" width="0" style="1" hidden="1" customWidth="1"/>
    <col min="11512" max="11512" width="21.5703125" style="1" customWidth="1"/>
    <col min="11513" max="11513" width="16.42578125" style="1" customWidth="1"/>
    <col min="11514" max="11762" width="12.5703125" style="1"/>
    <col min="11763" max="11763" width="2.28515625" style="1" customWidth="1"/>
    <col min="11764" max="11764" width="8.7109375" style="1" customWidth="1"/>
    <col min="11765" max="11765" width="78.140625" style="1" customWidth="1"/>
    <col min="11766" max="11767" width="0" style="1" hidden="1" customWidth="1"/>
    <col min="11768" max="11768" width="21.5703125" style="1" customWidth="1"/>
    <col min="11769" max="11769" width="16.42578125" style="1" customWidth="1"/>
    <col min="11770" max="12018" width="12.5703125" style="1"/>
    <col min="12019" max="12019" width="2.28515625" style="1" customWidth="1"/>
    <col min="12020" max="12020" width="8.7109375" style="1" customWidth="1"/>
    <col min="12021" max="12021" width="78.140625" style="1" customWidth="1"/>
    <col min="12022" max="12023" width="0" style="1" hidden="1" customWidth="1"/>
    <col min="12024" max="12024" width="21.5703125" style="1" customWidth="1"/>
    <col min="12025" max="12025" width="16.42578125" style="1" customWidth="1"/>
    <col min="12026" max="12274" width="12.5703125" style="1"/>
    <col min="12275" max="12275" width="2.28515625" style="1" customWidth="1"/>
    <col min="12276" max="12276" width="8.7109375" style="1" customWidth="1"/>
    <col min="12277" max="12277" width="78.140625" style="1" customWidth="1"/>
    <col min="12278" max="12279" width="0" style="1" hidden="1" customWidth="1"/>
    <col min="12280" max="12280" width="21.5703125" style="1" customWidth="1"/>
    <col min="12281" max="12281" width="16.42578125" style="1" customWidth="1"/>
    <col min="12282" max="12530" width="12.5703125" style="1"/>
    <col min="12531" max="12531" width="2.28515625" style="1" customWidth="1"/>
    <col min="12532" max="12532" width="8.7109375" style="1" customWidth="1"/>
    <col min="12533" max="12533" width="78.140625" style="1" customWidth="1"/>
    <col min="12534" max="12535" width="0" style="1" hidden="1" customWidth="1"/>
    <col min="12536" max="12536" width="21.5703125" style="1" customWidth="1"/>
    <col min="12537" max="12537" width="16.42578125" style="1" customWidth="1"/>
    <col min="12538" max="12786" width="12.5703125" style="1"/>
    <col min="12787" max="12787" width="2.28515625" style="1" customWidth="1"/>
    <col min="12788" max="12788" width="8.7109375" style="1" customWidth="1"/>
    <col min="12789" max="12789" width="78.140625" style="1" customWidth="1"/>
    <col min="12790" max="12791" width="0" style="1" hidden="1" customWidth="1"/>
    <col min="12792" max="12792" width="21.5703125" style="1" customWidth="1"/>
    <col min="12793" max="12793" width="16.42578125" style="1" customWidth="1"/>
    <col min="12794" max="13042" width="12.5703125" style="1"/>
    <col min="13043" max="13043" width="2.28515625" style="1" customWidth="1"/>
    <col min="13044" max="13044" width="8.7109375" style="1" customWidth="1"/>
    <col min="13045" max="13045" width="78.140625" style="1" customWidth="1"/>
    <col min="13046" max="13047" width="0" style="1" hidden="1" customWidth="1"/>
    <col min="13048" max="13048" width="21.5703125" style="1" customWidth="1"/>
    <col min="13049" max="13049" width="16.42578125" style="1" customWidth="1"/>
    <col min="13050" max="13298" width="12.5703125" style="1"/>
    <col min="13299" max="13299" width="2.28515625" style="1" customWidth="1"/>
    <col min="13300" max="13300" width="8.7109375" style="1" customWidth="1"/>
    <col min="13301" max="13301" width="78.140625" style="1" customWidth="1"/>
    <col min="13302" max="13303" width="0" style="1" hidden="1" customWidth="1"/>
    <col min="13304" max="13304" width="21.5703125" style="1" customWidth="1"/>
    <col min="13305" max="13305" width="16.42578125" style="1" customWidth="1"/>
    <col min="13306" max="13554" width="12.5703125" style="1"/>
    <col min="13555" max="13555" width="2.28515625" style="1" customWidth="1"/>
    <col min="13556" max="13556" width="8.7109375" style="1" customWidth="1"/>
    <col min="13557" max="13557" width="78.140625" style="1" customWidth="1"/>
    <col min="13558" max="13559" width="0" style="1" hidden="1" customWidth="1"/>
    <col min="13560" max="13560" width="21.5703125" style="1" customWidth="1"/>
    <col min="13561" max="13561" width="16.42578125" style="1" customWidth="1"/>
    <col min="13562" max="13810" width="12.5703125" style="1"/>
    <col min="13811" max="13811" width="2.28515625" style="1" customWidth="1"/>
    <col min="13812" max="13812" width="8.7109375" style="1" customWidth="1"/>
    <col min="13813" max="13813" width="78.140625" style="1" customWidth="1"/>
    <col min="13814" max="13815" width="0" style="1" hidden="1" customWidth="1"/>
    <col min="13816" max="13816" width="21.5703125" style="1" customWidth="1"/>
    <col min="13817" max="13817" width="16.42578125" style="1" customWidth="1"/>
    <col min="13818" max="14066" width="12.5703125" style="1"/>
    <col min="14067" max="14067" width="2.28515625" style="1" customWidth="1"/>
    <col min="14068" max="14068" width="8.7109375" style="1" customWidth="1"/>
    <col min="14069" max="14069" width="78.140625" style="1" customWidth="1"/>
    <col min="14070" max="14071" width="0" style="1" hidden="1" customWidth="1"/>
    <col min="14072" max="14072" width="21.5703125" style="1" customWidth="1"/>
    <col min="14073" max="14073" width="16.42578125" style="1" customWidth="1"/>
    <col min="14074" max="14322" width="12.5703125" style="1"/>
    <col min="14323" max="14323" width="2.28515625" style="1" customWidth="1"/>
    <col min="14324" max="14324" width="8.7109375" style="1" customWidth="1"/>
    <col min="14325" max="14325" width="78.140625" style="1" customWidth="1"/>
    <col min="14326" max="14327" width="0" style="1" hidden="1" customWidth="1"/>
    <col min="14328" max="14328" width="21.5703125" style="1" customWidth="1"/>
    <col min="14329" max="14329" width="16.42578125" style="1" customWidth="1"/>
    <col min="14330" max="14578" width="12.5703125" style="1"/>
    <col min="14579" max="14579" width="2.28515625" style="1" customWidth="1"/>
    <col min="14580" max="14580" width="8.7109375" style="1" customWidth="1"/>
    <col min="14581" max="14581" width="78.140625" style="1" customWidth="1"/>
    <col min="14582" max="14583" width="0" style="1" hidden="1" customWidth="1"/>
    <col min="14584" max="14584" width="21.5703125" style="1" customWidth="1"/>
    <col min="14585" max="14585" width="16.42578125" style="1" customWidth="1"/>
    <col min="14586" max="14834" width="12.5703125" style="1"/>
    <col min="14835" max="14835" width="2.28515625" style="1" customWidth="1"/>
    <col min="14836" max="14836" width="8.7109375" style="1" customWidth="1"/>
    <col min="14837" max="14837" width="78.140625" style="1" customWidth="1"/>
    <col min="14838" max="14839" width="0" style="1" hidden="1" customWidth="1"/>
    <col min="14840" max="14840" width="21.5703125" style="1" customWidth="1"/>
    <col min="14841" max="14841" width="16.42578125" style="1" customWidth="1"/>
    <col min="14842" max="15090" width="12.5703125" style="1"/>
    <col min="15091" max="15091" width="2.28515625" style="1" customWidth="1"/>
    <col min="15092" max="15092" width="8.7109375" style="1" customWidth="1"/>
    <col min="15093" max="15093" width="78.140625" style="1" customWidth="1"/>
    <col min="15094" max="15095" width="0" style="1" hidden="1" customWidth="1"/>
    <col min="15096" max="15096" width="21.5703125" style="1" customWidth="1"/>
    <col min="15097" max="15097" width="16.42578125" style="1" customWidth="1"/>
    <col min="15098" max="15346" width="12.5703125" style="1"/>
    <col min="15347" max="15347" width="2.28515625" style="1" customWidth="1"/>
    <col min="15348" max="15348" width="8.7109375" style="1" customWidth="1"/>
    <col min="15349" max="15349" width="78.140625" style="1" customWidth="1"/>
    <col min="15350" max="15351" width="0" style="1" hidden="1" customWidth="1"/>
    <col min="15352" max="15352" width="21.5703125" style="1" customWidth="1"/>
    <col min="15353" max="15353" width="16.42578125" style="1" customWidth="1"/>
    <col min="15354" max="15602" width="12.5703125" style="1"/>
    <col min="15603" max="15603" width="2.28515625" style="1" customWidth="1"/>
    <col min="15604" max="15604" width="8.7109375" style="1" customWidth="1"/>
    <col min="15605" max="15605" width="78.140625" style="1" customWidth="1"/>
    <col min="15606" max="15607" width="0" style="1" hidden="1" customWidth="1"/>
    <col min="15608" max="15608" width="21.5703125" style="1" customWidth="1"/>
    <col min="15609" max="15609" width="16.42578125" style="1" customWidth="1"/>
    <col min="15610" max="15858" width="12.5703125" style="1"/>
    <col min="15859" max="15859" width="2.28515625" style="1" customWidth="1"/>
    <col min="15860" max="15860" width="8.7109375" style="1" customWidth="1"/>
    <col min="15861" max="15861" width="78.140625" style="1" customWidth="1"/>
    <col min="15862" max="15863" width="0" style="1" hidden="1" customWidth="1"/>
    <col min="15864" max="15864" width="21.5703125" style="1" customWidth="1"/>
    <col min="15865" max="15865" width="16.42578125" style="1" customWidth="1"/>
    <col min="15866" max="16114" width="12.5703125" style="1"/>
    <col min="16115" max="16115" width="2.28515625" style="1" customWidth="1"/>
    <col min="16116" max="16116" width="8.7109375" style="1" customWidth="1"/>
    <col min="16117" max="16117" width="78.140625" style="1" customWidth="1"/>
    <col min="16118" max="16119" width="0" style="1" hidden="1" customWidth="1"/>
    <col min="16120" max="16120" width="21.5703125" style="1" customWidth="1"/>
    <col min="16121" max="16121" width="16.42578125" style="1" customWidth="1"/>
    <col min="16122" max="16384" width="12.5703125" style="1"/>
  </cols>
  <sheetData>
    <row r="1" spans="1:9" ht="24" customHeight="1" x14ac:dyDescent="0.25">
      <c r="A1" s="64" t="s">
        <v>327</v>
      </c>
      <c r="B1" s="65"/>
      <c r="C1" s="65"/>
      <c r="D1" s="65"/>
      <c r="E1" s="65"/>
      <c r="F1" s="65"/>
      <c r="G1" s="65"/>
      <c r="H1" s="65"/>
      <c r="I1" s="66"/>
    </row>
    <row r="2" spans="1:9" ht="21" customHeight="1" x14ac:dyDescent="0.25">
      <c r="A2" s="67" t="s">
        <v>8</v>
      </c>
      <c r="B2" s="68"/>
      <c r="C2" s="68"/>
      <c r="D2" s="68"/>
      <c r="E2" s="68"/>
      <c r="F2" s="68"/>
      <c r="G2" s="68"/>
      <c r="H2" s="68"/>
      <c r="I2" s="69"/>
    </row>
    <row r="3" spans="1:9" ht="21" customHeight="1" thickBot="1" x14ac:dyDescent="0.3">
      <c r="A3" s="70" t="s">
        <v>4</v>
      </c>
      <c r="B3" s="71"/>
      <c r="C3" s="71"/>
      <c r="D3" s="72"/>
      <c r="E3" s="72"/>
      <c r="F3" s="72"/>
      <c r="G3" s="72"/>
      <c r="H3" s="72"/>
      <c r="I3" s="73"/>
    </row>
    <row r="4" spans="1:9" ht="15.75" customHeight="1" x14ac:dyDescent="0.25">
      <c r="A4" s="45"/>
      <c r="B4" s="46"/>
      <c r="C4" s="47"/>
      <c r="D4" s="77" t="s">
        <v>7</v>
      </c>
      <c r="E4" s="78"/>
      <c r="F4" s="52"/>
      <c r="G4" s="77" t="s">
        <v>6</v>
      </c>
      <c r="H4" s="79"/>
      <c r="I4" s="80"/>
    </row>
    <row r="5" spans="1:9" ht="48" thickBot="1" x14ac:dyDescent="0.3">
      <c r="A5" s="42" t="s">
        <v>0</v>
      </c>
      <c r="B5" s="43"/>
      <c r="C5" s="44"/>
      <c r="D5" s="48" t="s">
        <v>5</v>
      </c>
      <c r="E5" s="49" t="s">
        <v>3</v>
      </c>
      <c r="F5" s="50"/>
      <c r="G5" s="53" t="s">
        <v>5</v>
      </c>
      <c r="H5" s="53" t="s">
        <v>3</v>
      </c>
      <c r="I5" s="51" t="s">
        <v>9</v>
      </c>
    </row>
    <row r="6" spans="1:9" ht="15.75" x14ac:dyDescent="0.25">
      <c r="A6" s="2" t="s">
        <v>10</v>
      </c>
      <c r="B6" s="3"/>
      <c r="C6" s="3"/>
      <c r="D6" s="4">
        <f>SUM(D7:D41)</f>
        <v>11700418997</v>
      </c>
      <c r="E6" s="23">
        <f t="shared" ref="E6:E69" si="0">(D6/E$325)</f>
        <v>1015.6256656775521</v>
      </c>
      <c r="F6" s="35"/>
      <c r="G6" s="36">
        <f>SUM(G7:G41)</f>
        <v>11700418997</v>
      </c>
      <c r="H6" s="54">
        <f t="shared" ref="H6:H69" si="1">(G6/E$325)</f>
        <v>1015.6256656775521</v>
      </c>
      <c r="I6" s="37">
        <f>(D6-G6)</f>
        <v>0</v>
      </c>
    </row>
    <row r="7" spans="1:9" x14ac:dyDescent="0.25">
      <c r="A7" s="5"/>
      <c r="B7" s="58">
        <v>311</v>
      </c>
      <c r="C7" s="6" t="s">
        <v>11</v>
      </c>
      <c r="D7" s="21">
        <v>8392359400</v>
      </c>
      <c r="E7" s="24">
        <f t="shared" si="0"/>
        <v>728.4778095908955</v>
      </c>
      <c r="F7" s="31"/>
      <c r="G7" s="32">
        <v>8392359400</v>
      </c>
      <c r="H7" s="57">
        <f t="shared" si="1"/>
        <v>728.4778095908955</v>
      </c>
      <c r="I7" s="33">
        <f>(D7-G7)</f>
        <v>0</v>
      </c>
    </row>
    <row r="8" spans="1:9" x14ac:dyDescent="0.25">
      <c r="A8" s="5"/>
      <c r="B8" s="58">
        <v>312.11</v>
      </c>
      <c r="C8" s="6" t="s">
        <v>12</v>
      </c>
      <c r="D8" s="21">
        <v>1041092</v>
      </c>
      <c r="E8" s="24">
        <f t="shared" si="0"/>
        <v>9.0369392395493034E-2</v>
      </c>
      <c r="F8" s="31"/>
      <c r="G8" s="32">
        <v>1041092</v>
      </c>
      <c r="H8" s="57">
        <f t="shared" si="1"/>
        <v>9.0369392395493034E-2</v>
      </c>
      <c r="I8" s="33">
        <f t="shared" ref="I8:I71" si="2">(D8-G8)</f>
        <v>0</v>
      </c>
    </row>
    <row r="9" spans="1:9" x14ac:dyDescent="0.25">
      <c r="A9" s="5"/>
      <c r="B9" s="58">
        <v>312.12</v>
      </c>
      <c r="C9" s="6" t="s">
        <v>13</v>
      </c>
      <c r="D9" s="7">
        <v>109139198</v>
      </c>
      <c r="E9" s="24">
        <f t="shared" si="0"/>
        <v>9.4735556605865856</v>
      </c>
      <c r="F9" s="31"/>
      <c r="G9" s="32">
        <v>109139198</v>
      </c>
      <c r="H9" s="57">
        <f t="shared" si="1"/>
        <v>9.4735556605865856</v>
      </c>
      <c r="I9" s="33">
        <f t="shared" si="2"/>
        <v>0</v>
      </c>
    </row>
    <row r="10" spans="1:9" x14ac:dyDescent="0.25">
      <c r="A10" s="5"/>
      <c r="B10" s="58">
        <v>312.13</v>
      </c>
      <c r="C10" s="6" t="s">
        <v>14</v>
      </c>
      <c r="D10" s="7">
        <v>24993051</v>
      </c>
      <c r="E10" s="24">
        <f t="shared" si="0"/>
        <v>2.1694594070260549</v>
      </c>
      <c r="F10" s="31"/>
      <c r="G10" s="32">
        <v>24993051</v>
      </c>
      <c r="H10" s="57">
        <f t="shared" si="1"/>
        <v>2.1694594070260549</v>
      </c>
      <c r="I10" s="33">
        <f t="shared" si="2"/>
        <v>0</v>
      </c>
    </row>
    <row r="11" spans="1:9" x14ac:dyDescent="0.25">
      <c r="A11" s="5"/>
      <c r="B11" s="58">
        <v>312.14</v>
      </c>
      <c r="C11" s="6" t="s">
        <v>15</v>
      </c>
      <c r="D11" s="7">
        <v>57395044</v>
      </c>
      <c r="E11" s="24">
        <f t="shared" si="0"/>
        <v>4.9820335309392334</v>
      </c>
      <c r="F11" s="31"/>
      <c r="G11" s="32">
        <v>57395044</v>
      </c>
      <c r="H11" s="57">
        <f t="shared" si="1"/>
        <v>4.9820335309392334</v>
      </c>
      <c r="I11" s="33">
        <f t="shared" si="2"/>
        <v>0</v>
      </c>
    </row>
    <row r="12" spans="1:9" x14ac:dyDescent="0.25">
      <c r="A12" s="5"/>
      <c r="B12" s="58">
        <v>312.14999999999998</v>
      </c>
      <c r="C12" s="6" t="s">
        <v>16</v>
      </c>
      <c r="D12" s="7">
        <v>0</v>
      </c>
      <c r="E12" s="24">
        <f t="shared" si="0"/>
        <v>0</v>
      </c>
      <c r="F12" s="31"/>
      <c r="G12" s="32">
        <v>0</v>
      </c>
      <c r="H12" s="57">
        <f t="shared" si="1"/>
        <v>0</v>
      </c>
      <c r="I12" s="33">
        <f t="shared" si="2"/>
        <v>0</v>
      </c>
    </row>
    <row r="13" spans="1:9" x14ac:dyDescent="0.25">
      <c r="A13" s="5"/>
      <c r="B13" s="58">
        <v>312.16000000000003</v>
      </c>
      <c r="C13" s="6" t="s">
        <v>17</v>
      </c>
      <c r="D13" s="7">
        <v>0</v>
      </c>
      <c r="E13" s="24">
        <f t="shared" si="0"/>
        <v>0</v>
      </c>
      <c r="F13" s="31"/>
      <c r="G13" s="32">
        <v>0</v>
      </c>
      <c r="H13" s="57">
        <f t="shared" si="1"/>
        <v>0</v>
      </c>
      <c r="I13" s="33">
        <f t="shared" si="2"/>
        <v>0</v>
      </c>
    </row>
    <row r="14" spans="1:9" x14ac:dyDescent="0.25">
      <c r="A14" s="5"/>
      <c r="B14" s="58">
        <v>312.17</v>
      </c>
      <c r="C14" s="6" t="s">
        <v>18</v>
      </c>
      <c r="D14" s="7">
        <v>0</v>
      </c>
      <c r="E14" s="24">
        <f t="shared" si="0"/>
        <v>0</v>
      </c>
      <c r="F14" s="31"/>
      <c r="G14" s="32">
        <v>0</v>
      </c>
      <c r="H14" s="57">
        <f t="shared" si="1"/>
        <v>0</v>
      </c>
      <c r="I14" s="33">
        <f t="shared" si="2"/>
        <v>0</v>
      </c>
    </row>
    <row r="15" spans="1:9" x14ac:dyDescent="0.25">
      <c r="A15" s="5"/>
      <c r="B15" s="58">
        <v>312.3</v>
      </c>
      <c r="C15" s="6" t="s">
        <v>19</v>
      </c>
      <c r="D15" s="7">
        <v>15540262</v>
      </c>
      <c r="E15" s="24">
        <f t="shared" si="0"/>
        <v>1.3489336529401528</v>
      </c>
      <c r="F15" s="31"/>
      <c r="G15" s="32">
        <v>15540262</v>
      </c>
      <c r="H15" s="57">
        <f t="shared" si="1"/>
        <v>1.3489336529401528</v>
      </c>
      <c r="I15" s="33">
        <f t="shared" si="2"/>
        <v>0</v>
      </c>
    </row>
    <row r="16" spans="1:9" x14ac:dyDescent="0.25">
      <c r="A16" s="5"/>
      <c r="B16" s="58">
        <v>312.41000000000003</v>
      </c>
      <c r="C16" s="6" t="s">
        <v>20</v>
      </c>
      <c r="D16" s="7">
        <v>212778573</v>
      </c>
      <c r="E16" s="24">
        <f t="shared" si="0"/>
        <v>18.469712913738711</v>
      </c>
      <c r="F16" s="31"/>
      <c r="G16" s="32">
        <v>212778573</v>
      </c>
      <c r="H16" s="57">
        <f t="shared" si="1"/>
        <v>18.469712913738711</v>
      </c>
      <c r="I16" s="33">
        <f t="shared" si="2"/>
        <v>0</v>
      </c>
    </row>
    <row r="17" spans="1:9" x14ac:dyDescent="0.25">
      <c r="A17" s="5"/>
      <c r="B17" s="58">
        <v>312.42</v>
      </c>
      <c r="C17" s="6" t="s">
        <v>21</v>
      </c>
      <c r="D17" s="7">
        <v>0</v>
      </c>
      <c r="E17" s="24">
        <f t="shared" si="0"/>
        <v>0</v>
      </c>
      <c r="F17" s="31"/>
      <c r="G17" s="32">
        <v>0</v>
      </c>
      <c r="H17" s="57">
        <f t="shared" si="1"/>
        <v>0</v>
      </c>
      <c r="I17" s="33">
        <f t="shared" si="2"/>
        <v>0</v>
      </c>
    </row>
    <row r="18" spans="1:9" x14ac:dyDescent="0.25">
      <c r="A18" s="5"/>
      <c r="B18" s="58">
        <v>312.43</v>
      </c>
      <c r="C18" s="6" t="s">
        <v>22</v>
      </c>
      <c r="D18" s="7">
        <v>71877896</v>
      </c>
      <c r="E18" s="24">
        <f t="shared" si="0"/>
        <v>6.2391813482251708</v>
      </c>
      <c r="F18" s="31"/>
      <c r="G18" s="32">
        <v>71877896</v>
      </c>
      <c r="H18" s="57">
        <f t="shared" si="1"/>
        <v>6.2391813482251708</v>
      </c>
      <c r="I18" s="33">
        <f t="shared" si="2"/>
        <v>0</v>
      </c>
    </row>
    <row r="19" spans="1:9" x14ac:dyDescent="0.25">
      <c r="A19" s="5"/>
      <c r="B19" s="58">
        <v>312.51</v>
      </c>
      <c r="C19" s="6" t="s">
        <v>23</v>
      </c>
      <c r="D19" s="7">
        <v>84436139</v>
      </c>
      <c r="E19" s="24">
        <f t="shared" si="0"/>
        <v>7.3292682852729572</v>
      </c>
      <c r="F19" s="31"/>
      <c r="G19" s="32">
        <v>84436139</v>
      </c>
      <c r="H19" s="57">
        <f t="shared" si="1"/>
        <v>7.3292682852729572</v>
      </c>
      <c r="I19" s="33">
        <f t="shared" si="2"/>
        <v>0</v>
      </c>
    </row>
    <row r="20" spans="1:9" x14ac:dyDescent="0.25">
      <c r="A20" s="5"/>
      <c r="B20" s="58">
        <v>312.52</v>
      </c>
      <c r="C20" s="6" t="s">
        <v>24</v>
      </c>
      <c r="D20" s="7">
        <v>109808027</v>
      </c>
      <c r="E20" s="24">
        <f t="shared" si="0"/>
        <v>9.5316116924708805</v>
      </c>
      <c r="F20" s="31"/>
      <c r="G20" s="32">
        <v>109808027</v>
      </c>
      <c r="H20" s="57">
        <f t="shared" si="1"/>
        <v>9.5316116924708805</v>
      </c>
      <c r="I20" s="33">
        <f t="shared" si="2"/>
        <v>0</v>
      </c>
    </row>
    <row r="21" spans="1:9" x14ac:dyDescent="0.25">
      <c r="A21" s="5"/>
      <c r="B21" s="58">
        <v>312.61</v>
      </c>
      <c r="C21" s="6" t="s">
        <v>25</v>
      </c>
      <c r="D21" s="7">
        <v>0</v>
      </c>
      <c r="E21" s="24">
        <f t="shared" si="0"/>
        <v>0</v>
      </c>
      <c r="F21" s="31"/>
      <c r="G21" s="32">
        <v>0</v>
      </c>
      <c r="H21" s="57">
        <f t="shared" si="1"/>
        <v>0</v>
      </c>
      <c r="I21" s="33">
        <f t="shared" si="2"/>
        <v>0</v>
      </c>
    </row>
    <row r="22" spans="1:9" x14ac:dyDescent="0.25">
      <c r="A22" s="5"/>
      <c r="B22" s="58">
        <v>312.62</v>
      </c>
      <c r="C22" s="6" t="s">
        <v>26</v>
      </c>
      <c r="D22" s="7">
        <v>263579331</v>
      </c>
      <c r="E22" s="24">
        <f t="shared" si="0"/>
        <v>22.879345908412073</v>
      </c>
      <c r="F22" s="31"/>
      <c r="G22" s="32">
        <v>263579331</v>
      </c>
      <c r="H22" s="57">
        <f t="shared" si="1"/>
        <v>22.879345908412073</v>
      </c>
      <c r="I22" s="33">
        <f t="shared" si="2"/>
        <v>0</v>
      </c>
    </row>
    <row r="23" spans="1:9" x14ac:dyDescent="0.25">
      <c r="A23" s="5"/>
      <c r="B23" s="58">
        <v>312.63</v>
      </c>
      <c r="C23" s="6" t="s">
        <v>27</v>
      </c>
      <c r="D23" s="7">
        <v>297906327</v>
      </c>
      <c r="E23" s="24">
        <f t="shared" si="0"/>
        <v>25.859015112749944</v>
      </c>
      <c r="F23" s="31"/>
      <c r="G23" s="32">
        <v>297906327</v>
      </c>
      <c r="H23" s="57">
        <f t="shared" si="1"/>
        <v>25.859015112749944</v>
      </c>
      <c r="I23" s="33">
        <f t="shared" si="2"/>
        <v>0</v>
      </c>
    </row>
    <row r="24" spans="1:9" x14ac:dyDescent="0.25">
      <c r="A24" s="5"/>
      <c r="B24" s="58">
        <v>312.64</v>
      </c>
      <c r="C24" s="6" t="s">
        <v>28</v>
      </c>
      <c r="D24" s="7">
        <v>5228758</v>
      </c>
      <c r="E24" s="24">
        <f t="shared" si="0"/>
        <v>0.45386928671344451</v>
      </c>
      <c r="F24" s="31"/>
      <c r="G24" s="32">
        <v>5228758</v>
      </c>
      <c r="H24" s="57">
        <f t="shared" si="1"/>
        <v>0.45386928671344451</v>
      </c>
      <c r="I24" s="33">
        <f t="shared" si="2"/>
        <v>0</v>
      </c>
    </row>
    <row r="25" spans="1:9" x14ac:dyDescent="0.25">
      <c r="A25" s="5"/>
      <c r="B25" s="58">
        <v>312.64999999999998</v>
      </c>
      <c r="C25" s="6" t="s">
        <v>29</v>
      </c>
      <c r="D25" s="7">
        <v>0</v>
      </c>
      <c r="E25" s="24">
        <f t="shared" si="0"/>
        <v>0</v>
      </c>
      <c r="F25" s="31"/>
      <c r="G25" s="32">
        <v>0</v>
      </c>
      <c r="H25" s="57">
        <f t="shared" si="1"/>
        <v>0</v>
      </c>
      <c r="I25" s="33">
        <f t="shared" si="2"/>
        <v>0</v>
      </c>
    </row>
    <row r="26" spans="1:9" x14ac:dyDescent="0.25">
      <c r="A26" s="5"/>
      <c r="B26" s="58">
        <v>312.66000000000003</v>
      </c>
      <c r="C26" s="6" t="s">
        <v>30</v>
      </c>
      <c r="D26" s="7">
        <v>0</v>
      </c>
      <c r="E26" s="24">
        <f t="shared" si="0"/>
        <v>0</v>
      </c>
      <c r="F26" s="31"/>
      <c r="G26" s="32">
        <v>0</v>
      </c>
      <c r="H26" s="57">
        <f t="shared" si="1"/>
        <v>0</v>
      </c>
      <c r="I26" s="33">
        <f t="shared" si="2"/>
        <v>0</v>
      </c>
    </row>
    <row r="27" spans="1:9" x14ac:dyDescent="0.25">
      <c r="A27" s="5"/>
      <c r="B27" s="58">
        <v>312.67</v>
      </c>
      <c r="C27" s="6" t="s">
        <v>31</v>
      </c>
      <c r="D27" s="7">
        <v>0</v>
      </c>
      <c r="E27" s="24">
        <f t="shared" si="0"/>
        <v>0</v>
      </c>
      <c r="F27" s="31"/>
      <c r="G27" s="32">
        <v>0</v>
      </c>
      <c r="H27" s="57">
        <f t="shared" si="1"/>
        <v>0</v>
      </c>
      <c r="I27" s="33">
        <f t="shared" si="2"/>
        <v>0</v>
      </c>
    </row>
    <row r="28" spans="1:9" x14ac:dyDescent="0.25">
      <c r="A28" s="5"/>
      <c r="B28" s="58">
        <v>312.68</v>
      </c>
      <c r="C28" s="6" t="s">
        <v>32</v>
      </c>
      <c r="D28" s="7">
        <v>0</v>
      </c>
      <c r="E28" s="24">
        <f t="shared" si="0"/>
        <v>0</v>
      </c>
      <c r="F28" s="31"/>
      <c r="G28" s="32">
        <v>0</v>
      </c>
      <c r="H28" s="57">
        <f t="shared" si="1"/>
        <v>0</v>
      </c>
      <c r="I28" s="33">
        <f t="shared" si="2"/>
        <v>0</v>
      </c>
    </row>
    <row r="29" spans="1:9" x14ac:dyDescent="0.25">
      <c r="A29" s="5"/>
      <c r="B29" s="58">
        <v>314.10000000000002</v>
      </c>
      <c r="C29" s="6" t="s">
        <v>33</v>
      </c>
      <c r="D29" s="7">
        <v>1034204045</v>
      </c>
      <c r="E29" s="24">
        <f t="shared" si="0"/>
        <v>89.771500654707879</v>
      </c>
      <c r="F29" s="31"/>
      <c r="G29" s="32">
        <v>1034204045</v>
      </c>
      <c r="H29" s="57">
        <f t="shared" si="1"/>
        <v>89.771500654707879</v>
      </c>
      <c r="I29" s="33">
        <f t="shared" si="2"/>
        <v>0</v>
      </c>
    </row>
    <row r="30" spans="1:9" x14ac:dyDescent="0.25">
      <c r="A30" s="5"/>
      <c r="B30" s="58">
        <v>314.3</v>
      </c>
      <c r="C30" s="6" t="s">
        <v>34</v>
      </c>
      <c r="D30" s="7">
        <v>175979627</v>
      </c>
      <c r="E30" s="24">
        <f t="shared" si="0"/>
        <v>15.275472259872808</v>
      </c>
      <c r="F30" s="31"/>
      <c r="G30" s="32">
        <v>175979627</v>
      </c>
      <c r="H30" s="57">
        <f t="shared" si="1"/>
        <v>15.275472259872808</v>
      </c>
      <c r="I30" s="33">
        <f t="shared" si="2"/>
        <v>0</v>
      </c>
    </row>
    <row r="31" spans="1:9" x14ac:dyDescent="0.25">
      <c r="A31" s="5"/>
      <c r="B31" s="58">
        <v>314.39999999999998</v>
      </c>
      <c r="C31" s="6" t="s">
        <v>35</v>
      </c>
      <c r="D31" s="7">
        <v>31587878</v>
      </c>
      <c r="E31" s="24">
        <f t="shared" si="0"/>
        <v>2.7419069034465369</v>
      </c>
      <c r="F31" s="31"/>
      <c r="G31" s="32">
        <v>31587878</v>
      </c>
      <c r="H31" s="57">
        <f t="shared" si="1"/>
        <v>2.7419069034465369</v>
      </c>
      <c r="I31" s="33">
        <f t="shared" si="2"/>
        <v>0</v>
      </c>
    </row>
    <row r="32" spans="1:9" x14ac:dyDescent="0.25">
      <c r="A32" s="5"/>
      <c r="B32" s="58">
        <v>314.7</v>
      </c>
      <c r="C32" s="6" t="s">
        <v>36</v>
      </c>
      <c r="D32" s="7">
        <v>512005</v>
      </c>
      <c r="E32" s="24">
        <f t="shared" si="0"/>
        <v>4.4443316011893677E-2</v>
      </c>
      <c r="F32" s="31"/>
      <c r="G32" s="32">
        <v>512005</v>
      </c>
      <c r="H32" s="57">
        <f t="shared" si="1"/>
        <v>4.4443316011893677E-2</v>
      </c>
      <c r="I32" s="33">
        <f t="shared" si="2"/>
        <v>0</v>
      </c>
    </row>
    <row r="33" spans="1:9" x14ac:dyDescent="0.25">
      <c r="A33" s="5"/>
      <c r="B33" s="58">
        <v>314.8</v>
      </c>
      <c r="C33" s="6" t="s">
        <v>37</v>
      </c>
      <c r="D33" s="7">
        <v>8475136</v>
      </c>
      <c r="E33" s="24">
        <f t="shared" si="0"/>
        <v>0.73566302573564035</v>
      </c>
      <c r="F33" s="31"/>
      <c r="G33" s="32">
        <v>8475136</v>
      </c>
      <c r="H33" s="57">
        <f t="shared" si="1"/>
        <v>0.73566302573564035</v>
      </c>
      <c r="I33" s="33">
        <f t="shared" si="2"/>
        <v>0</v>
      </c>
    </row>
    <row r="34" spans="1:9" x14ac:dyDescent="0.25">
      <c r="A34" s="5"/>
      <c r="B34" s="58">
        <v>314.89999999999998</v>
      </c>
      <c r="C34" s="6" t="s">
        <v>38</v>
      </c>
      <c r="D34" s="7">
        <v>18064034</v>
      </c>
      <c r="E34" s="24">
        <f t="shared" si="0"/>
        <v>1.5680033818255521</v>
      </c>
      <c r="F34" s="31"/>
      <c r="G34" s="32">
        <v>18064034</v>
      </c>
      <c r="H34" s="57">
        <f t="shared" si="1"/>
        <v>1.5680033818255521</v>
      </c>
      <c r="I34" s="33">
        <f t="shared" si="2"/>
        <v>0</v>
      </c>
    </row>
    <row r="35" spans="1:9" x14ac:dyDescent="0.25">
      <c r="A35" s="5"/>
      <c r="B35" s="58">
        <v>315.10000000000002</v>
      </c>
      <c r="C35" s="6" t="s">
        <v>39</v>
      </c>
      <c r="D35" s="7">
        <v>238266447</v>
      </c>
      <c r="E35" s="24">
        <f t="shared" si="0"/>
        <v>20.682124196154561</v>
      </c>
      <c r="F35" s="31"/>
      <c r="G35" s="32">
        <v>238266447</v>
      </c>
      <c r="H35" s="57">
        <f t="shared" si="1"/>
        <v>20.682124196154561</v>
      </c>
      <c r="I35" s="33">
        <f t="shared" si="2"/>
        <v>0</v>
      </c>
    </row>
    <row r="36" spans="1:9" x14ac:dyDescent="0.25">
      <c r="A36" s="5"/>
      <c r="B36" s="58">
        <v>315.2</v>
      </c>
      <c r="C36" s="6" t="s">
        <v>40</v>
      </c>
      <c r="D36" s="7">
        <v>136158542</v>
      </c>
      <c r="E36" s="24">
        <f t="shared" si="0"/>
        <v>11.81890237365787</v>
      </c>
      <c r="F36" s="31"/>
      <c r="G36" s="32">
        <v>136158542</v>
      </c>
      <c r="H36" s="57">
        <f t="shared" si="1"/>
        <v>11.81890237365787</v>
      </c>
      <c r="I36" s="33">
        <f t="shared" si="2"/>
        <v>0</v>
      </c>
    </row>
    <row r="37" spans="1:9" x14ac:dyDescent="0.25">
      <c r="A37" s="5"/>
      <c r="B37" s="58">
        <v>316</v>
      </c>
      <c r="C37" s="6" t="s">
        <v>41</v>
      </c>
      <c r="D37" s="7">
        <v>172549494</v>
      </c>
      <c r="E37" s="24">
        <f t="shared" si="0"/>
        <v>14.977728126745545</v>
      </c>
      <c r="F37" s="31"/>
      <c r="G37" s="32">
        <v>172549494</v>
      </c>
      <c r="H37" s="57">
        <f t="shared" si="1"/>
        <v>14.977728126745545</v>
      </c>
      <c r="I37" s="33">
        <f t="shared" si="2"/>
        <v>0</v>
      </c>
    </row>
    <row r="38" spans="1:9" x14ac:dyDescent="0.25">
      <c r="A38" s="5"/>
      <c r="B38" s="58">
        <v>319.10000000000002</v>
      </c>
      <c r="C38" s="6" t="s">
        <v>42</v>
      </c>
      <c r="D38" s="7">
        <v>1451300</v>
      </c>
      <c r="E38" s="24">
        <f t="shared" si="0"/>
        <v>0.12597647391736663</v>
      </c>
      <c r="F38" s="31"/>
      <c r="G38" s="32">
        <v>1451300</v>
      </c>
      <c r="H38" s="57">
        <f t="shared" si="1"/>
        <v>0.12597647391736663</v>
      </c>
      <c r="I38" s="33">
        <f t="shared" si="2"/>
        <v>0</v>
      </c>
    </row>
    <row r="39" spans="1:9" x14ac:dyDescent="0.25">
      <c r="A39" s="5"/>
      <c r="B39" s="58">
        <v>319.2</v>
      </c>
      <c r="C39" s="6" t="s">
        <v>43</v>
      </c>
      <c r="D39" s="7">
        <v>1237800</v>
      </c>
      <c r="E39" s="24">
        <f t="shared" si="0"/>
        <v>0.10744413933364322</v>
      </c>
      <c r="F39" s="31"/>
      <c r="G39" s="32">
        <v>1237800</v>
      </c>
      <c r="H39" s="57">
        <f t="shared" si="1"/>
        <v>0.10744413933364322</v>
      </c>
      <c r="I39" s="33">
        <f t="shared" si="2"/>
        <v>0</v>
      </c>
    </row>
    <row r="40" spans="1:9" x14ac:dyDescent="0.25">
      <c r="A40" s="5"/>
      <c r="B40" s="58">
        <v>319.3</v>
      </c>
      <c r="C40" s="6" t="s">
        <v>44</v>
      </c>
      <c r="D40" s="7">
        <v>0</v>
      </c>
      <c r="E40" s="24">
        <f t="shared" si="0"/>
        <v>0</v>
      </c>
      <c r="F40" s="31"/>
      <c r="G40" s="32">
        <v>0</v>
      </c>
      <c r="H40" s="57">
        <f t="shared" si="1"/>
        <v>0</v>
      </c>
      <c r="I40" s="33">
        <f t="shared" si="2"/>
        <v>0</v>
      </c>
    </row>
    <row r="41" spans="1:9" x14ac:dyDescent="0.25">
      <c r="A41" s="5"/>
      <c r="B41" s="58">
        <v>319.89999999999998</v>
      </c>
      <c r="C41" s="6" t="s">
        <v>45</v>
      </c>
      <c r="D41" s="7">
        <v>235849591</v>
      </c>
      <c r="E41" s="24">
        <f t="shared" si="0"/>
        <v>20.472335043776674</v>
      </c>
      <c r="F41" s="31"/>
      <c r="G41" s="32">
        <v>235849591</v>
      </c>
      <c r="H41" s="57">
        <f t="shared" si="1"/>
        <v>20.472335043776674</v>
      </c>
      <c r="I41" s="33">
        <f t="shared" si="2"/>
        <v>0</v>
      </c>
    </row>
    <row r="42" spans="1:9" ht="15.75" x14ac:dyDescent="0.25">
      <c r="A42" s="8" t="s">
        <v>46</v>
      </c>
      <c r="B42" s="59"/>
      <c r="C42" s="9"/>
      <c r="D42" s="10">
        <f>SUM(D43:D75)</f>
        <v>3558801521</v>
      </c>
      <c r="E42" s="25">
        <f t="shared" si="0"/>
        <v>308.9128829238208</v>
      </c>
      <c r="F42" s="38"/>
      <c r="G42" s="39">
        <f>SUM(G43:G75)</f>
        <v>3518402386</v>
      </c>
      <c r="H42" s="55">
        <f t="shared" si="1"/>
        <v>305.40613685022356</v>
      </c>
      <c r="I42" s="40">
        <f>(D42-G42)</f>
        <v>40399135</v>
      </c>
    </row>
    <row r="43" spans="1:9" x14ac:dyDescent="0.25">
      <c r="A43" s="5"/>
      <c r="B43" s="58">
        <v>322</v>
      </c>
      <c r="C43" s="6" t="s">
        <v>47</v>
      </c>
      <c r="D43" s="7">
        <v>714440454</v>
      </c>
      <c r="E43" s="24">
        <f t="shared" si="0"/>
        <v>62.015220298244721</v>
      </c>
      <c r="F43" s="31"/>
      <c r="G43" s="32">
        <v>714440454</v>
      </c>
      <c r="H43" s="57">
        <f t="shared" si="1"/>
        <v>62.015220298244721</v>
      </c>
      <c r="I43" s="33">
        <f t="shared" si="2"/>
        <v>0</v>
      </c>
    </row>
    <row r="44" spans="1:9" x14ac:dyDescent="0.25">
      <c r="A44" s="5"/>
      <c r="B44" s="58">
        <v>322.89999999999998</v>
      </c>
      <c r="C44" s="6" t="s">
        <v>48</v>
      </c>
      <c r="D44" s="7">
        <v>81678778</v>
      </c>
      <c r="E44" s="24">
        <f t="shared" si="0"/>
        <v>7.0899224463028858</v>
      </c>
      <c r="F44" s="31"/>
      <c r="G44" s="32">
        <v>67389052</v>
      </c>
      <c r="H44" s="57">
        <f t="shared" si="1"/>
        <v>5.8495384493861113</v>
      </c>
      <c r="I44" s="33">
        <f t="shared" si="2"/>
        <v>14289726</v>
      </c>
    </row>
    <row r="45" spans="1:9" x14ac:dyDescent="0.25">
      <c r="A45" s="5"/>
      <c r="B45" s="58">
        <v>323.10000000000002</v>
      </c>
      <c r="C45" s="6" t="s">
        <v>49</v>
      </c>
      <c r="D45" s="7">
        <v>754210380</v>
      </c>
      <c r="E45" s="24">
        <f t="shared" si="0"/>
        <v>65.467349455162378</v>
      </c>
      <c r="F45" s="31"/>
      <c r="G45" s="32">
        <v>754210380</v>
      </c>
      <c r="H45" s="57">
        <f t="shared" si="1"/>
        <v>65.467349455162378</v>
      </c>
      <c r="I45" s="33">
        <f t="shared" si="2"/>
        <v>0</v>
      </c>
    </row>
    <row r="46" spans="1:9" x14ac:dyDescent="0.25">
      <c r="A46" s="5"/>
      <c r="B46" s="58">
        <v>323.2</v>
      </c>
      <c r="C46" s="6" t="s">
        <v>50</v>
      </c>
      <c r="D46" s="7">
        <v>7800533</v>
      </c>
      <c r="E46" s="24">
        <f t="shared" si="0"/>
        <v>0.67710579619379696</v>
      </c>
      <c r="F46" s="31"/>
      <c r="G46" s="32">
        <v>7800533</v>
      </c>
      <c r="H46" s="57">
        <f t="shared" si="1"/>
        <v>0.67710579619379696</v>
      </c>
      <c r="I46" s="33">
        <f t="shared" si="2"/>
        <v>0</v>
      </c>
    </row>
    <row r="47" spans="1:9" x14ac:dyDescent="0.25">
      <c r="A47" s="5"/>
      <c r="B47" s="58">
        <v>323.3</v>
      </c>
      <c r="C47" s="6" t="s">
        <v>51</v>
      </c>
      <c r="D47" s="7">
        <v>17862282</v>
      </c>
      <c r="E47" s="24">
        <f t="shared" si="0"/>
        <v>1.5504908030577049</v>
      </c>
      <c r="F47" s="31"/>
      <c r="G47" s="32">
        <v>17862282</v>
      </c>
      <c r="H47" s="57">
        <f t="shared" si="1"/>
        <v>1.5504908030577049</v>
      </c>
      <c r="I47" s="33">
        <f t="shared" si="2"/>
        <v>0</v>
      </c>
    </row>
    <row r="48" spans="1:9" x14ac:dyDescent="0.25">
      <c r="A48" s="5"/>
      <c r="B48" s="58">
        <v>323.39999999999998</v>
      </c>
      <c r="C48" s="6" t="s">
        <v>52</v>
      </c>
      <c r="D48" s="7">
        <v>28326795</v>
      </c>
      <c r="E48" s="24">
        <f t="shared" si="0"/>
        <v>2.4588367336044175</v>
      </c>
      <c r="F48" s="31"/>
      <c r="G48" s="32">
        <v>28326795</v>
      </c>
      <c r="H48" s="57">
        <f t="shared" si="1"/>
        <v>2.4588367336044175</v>
      </c>
      <c r="I48" s="33">
        <f t="shared" si="2"/>
        <v>0</v>
      </c>
    </row>
    <row r="49" spans="1:9" x14ac:dyDescent="0.25">
      <c r="A49" s="5"/>
      <c r="B49" s="58">
        <v>323.5</v>
      </c>
      <c r="C49" s="6" t="s">
        <v>53</v>
      </c>
      <c r="D49" s="7">
        <v>1935331</v>
      </c>
      <c r="E49" s="24">
        <f t="shared" si="0"/>
        <v>0.16799157668502104</v>
      </c>
      <c r="F49" s="31"/>
      <c r="G49" s="32">
        <v>1935331</v>
      </c>
      <c r="H49" s="57">
        <f t="shared" si="1"/>
        <v>0.16799157668502104</v>
      </c>
      <c r="I49" s="33">
        <f t="shared" si="2"/>
        <v>0</v>
      </c>
    </row>
    <row r="50" spans="1:9" x14ac:dyDescent="0.25">
      <c r="A50" s="5"/>
      <c r="B50" s="58">
        <v>323.60000000000002</v>
      </c>
      <c r="C50" s="6" t="s">
        <v>54</v>
      </c>
      <c r="D50" s="7">
        <v>12879749</v>
      </c>
      <c r="E50" s="24">
        <f t="shared" si="0"/>
        <v>1.1179944628682759</v>
      </c>
      <c r="F50" s="31"/>
      <c r="G50" s="32">
        <v>12879749</v>
      </c>
      <c r="H50" s="57">
        <f t="shared" si="1"/>
        <v>1.1179944628682759</v>
      </c>
      <c r="I50" s="33">
        <f t="shared" si="2"/>
        <v>0</v>
      </c>
    </row>
    <row r="51" spans="1:9" x14ac:dyDescent="0.25">
      <c r="A51" s="5"/>
      <c r="B51" s="58">
        <v>323.7</v>
      </c>
      <c r="C51" s="6" t="s">
        <v>55</v>
      </c>
      <c r="D51" s="7">
        <v>137360125</v>
      </c>
      <c r="E51" s="24">
        <f t="shared" si="0"/>
        <v>11.923202786707586</v>
      </c>
      <c r="F51" s="31"/>
      <c r="G51" s="32">
        <v>137360125</v>
      </c>
      <c r="H51" s="57">
        <f t="shared" si="1"/>
        <v>11.923202786707586</v>
      </c>
      <c r="I51" s="33">
        <f t="shared" si="2"/>
        <v>0</v>
      </c>
    </row>
    <row r="52" spans="1:9" x14ac:dyDescent="0.25">
      <c r="A52" s="5"/>
      <c r="B52" s="58">
        <v>323.89999999999998</v>
      </c>
      <c r="C52" s="6" t="s">
        <v>56</v>
      </c>
      <c r="D52" s="7">
        <v>41326677</v>
      </c>
      <c r="E52" s="24">
        <f t="shared" si="0"/>
        <v>3.587259041674316</v>
      </c>
      <c r="F52" s="31"/>
      <c r="G52" s="32">
        <v>41326677</v>
      </c>
      <c r="H52" s="57">
        <f t="shared" si="1"/>
        <v>3.587259041674316</v>
      </c>
      <c r="I52" s="33">
        <f t="shared" si="2"/>
        <v>0</v>
      </c>
    </row>
    <row r="53" spans="1:9" x14ac:dyDescent="0.25">
      <c r="A53" s="5"/>
      <c r="B53" s="58">
        <v>324.11</v>
      </c>
      <c r="C53" s="6" t="s">
        <v>57</v>
      </c>
      <c r="D53" s="7">
        <v>44407216</v>
      </c>
      <c r="E53" s="24">
        <f t="shared" si="0"/>
        <v>3.8546575402514063</v>
      </c>
      <c r="F53" s="31"/>
      <c r="G53" s="32">
        <v>44407216</v>
      </c>
      <c r="H53" s="57">
        <f t="shared" si="1"/>
        <v>3.8546575402514063</v>
      </c>
      <c r="I53" s="33">
        <f t="shared" si="2"/>
        <v>0</v>
      </c>
    </row>
    <row r="54" spans="1:9" x14ac:dyDescent="0.25">
      <c r="A54" s="5"/>
      <c r="B54" s="58">
        <v>324.12</v>
      </c>
      <c r="C54" s="6" t="s">
        <v>58</v>
      </c>
      <c r="D54" s="7">
        <v>20515756</v>
      </c>
      <c r="E54" s="24">
        <f t="shared" si="0"/>
        <v>1.7808189903045943</v>
      </c>
      <c r="F54" s="31"/>
      <c r="G54" s="32">
        <v>20515756</v>
      </c>
      <c r="H54" s="57">
        <f t="shared" si="1"/>
        <v>1.7808189903045943</v>
      </c>
      <c r="I54" s="33">
        <f t="shared" si="2"/>
        <v>0</v>
      </c>
    </row>
    <row r="55" spans="1:9" x14ac:dyDescent="0.25">
      <c r="A55" s="5"/>
      <c r="B55" s="58">
        <v>324.20999999999998</v>
      </c>
      <c r="C55" s="6" t="s">
        <v>59</v>
      </c>
      <c r="D55" s="7">
        <v>152773684</v>
      </c>
      <c r="E55" s="24">
        <f t="shared" si="0"/>
        <v>13.261138301995459</v>
      </c>
      <c r="F55" s="31"/>
      <c r="G55" s="32">
        <v>152773684</v>
      </c>
      <c r="H55" s="57">
        <f t="shared" si="1"/>
        <v>13.261138301995459</v>
      </c>
      <c r="I55" s="33">
        <f t="shared" si="2"/>
        <v>0</v>
      </c>
    </row>
    <row r="56" spans="1:9" x14ac:dyDescent="0.25">
      <c r="A56" s="5"/>
      <c r="B56" s="58">
        <v>324.22000000000003</v>
      </c>
      <c r="C56" s="6" t="s">
        <v>60</v>
      </c>
      <c r="D56" s="7">
        <v>38368078</v>
      </c>
      <c r="E56" s="24">
        <f t="shared" si="0"/>
        <v>3.3304452404234053</v>
      </c>
      <c r="F56" s="31"/>
      <c r="G56" s="32">
        <v>38368078</v>
      </c>
      <c r="H56" s="57">
        <f t="shared" si="1"/>
        <v>3.3304452404234053</v>
      </c>
      <c r="I56" s="33">
        <f t="shared" si="2"/>
        <v>0</v>
      </c>
    </row>
    <row r="57" spans="1:9" x14ac:dyDescent="0.25">
      <c r="A57" s="5"/>
      <c r="B57" s="58">
        <v>324.31</v>
      </c>
      <c r="C57" s="6" t="s">
        <v>61</v>
      </c>
      <c r="D57" s="7">
        <v>84359900</v>
      </c>
      <c r="E57" s="24">
        <f t="shared" si="0"/>
        <v>7.3226505491777418</v>
      </c>
      <c r="F57" s="31"/>
      <c r="G57" s="32">
        <v>84359900</v>
      </c>
      <c r="H57" s="57">
        <f t="shared" si="1"/>
        <v>7.3226505491777418</v>
      </c>
      <c r="I57" s="33">
        <f t="shared" si="2"/>
        <v>0</v>
      </c>
    </row>
    <row r="58" spans="1:9" x14ac:dyDescent="0.25">
      <c r="A58" s="5"/>
      <c r="B58" s="58">
        <v>324.32</v>
      </c>
      <c r="C58" s="6" t="s">
        <v>62</v>
      </c>
      <c r="D58" s="7">
        <v>72789274</v>
      </c>
      <c r="E58" s="24">
        <f t="shared" si="0"/>
        <v>6.3182912406291276</v>
      </c>
      <c r="F58" s="31"/>
      <c r="G58" s="32">
        <v>72789274</v>
      </c>
      <c r="H58" s="57">
        <f t="shared" si="1"/>
        <v>6.3182912406291276</v>
      </c>
      <c r="I58" s="33">
        <f t="shared" si="2"/>
        <v>0</v>
      </c>
    </row>
    <row r="59" spans="1:9" x14ac:dyDescent="0.25">
      <c r="A59" s="5"/>
      <c r="B59" s="58">
        <v>324.41000000000003</v>
      </c>
      <c r="C59" s="6" t="s">
        <v>63</v>
      </c>
      <c r="D59" s="7">
        <v>4812968</v>
      </c>
      <c r="E59" s="24">
        <f t="shared" si="0"/>
        <v>0.41777767361477308</v>
      </c>
      <c r="F59" s="31"/>
      <c r="G59" s="32">
        <v>4812968</v>
      </c>
      <c r="H59" s="57">
        <f t="shared" si="1"/>
        <v>0.41777767361477308</v>
      </c>
      <c r="I59" s="33">
        <f t="shared" si="2"/>
        <v>0</v>
      </c>
    </row>
    <row r="60" spans="1:9" x14ac:dyDescent="0.25">
      <c r="A60" s="5"/>
      <c r="B60" s="58">
        <v>324.42</v>
      </c>
      <c r="C60" s="6" t="s">
        <v>64</v>
      </c>
      <c r="D60" s="7">
        <v>460414</v>
      </c>
      <c r="E60" s="24">
        <f t="shared" si="0"/>
        <v>3.9965088032929398E-2</v>
      </c>
      <c r="F60" s="31"/>
      <c r="G60" s="32">
        <v>460414</v>
      </c>
      <c r="H60" s="57">
        <f t="shared" si="1"/>
        <v>3.9965088032929398E-2</v>
      </c>
      <c r="I60" s="33">
        <f t="shared" si="2"/>
        <v>0</v>
      </c>
    </row>
    <row r="61" spans="1:9" x14ac:dyDescent="0.25">
      <c r="A61" s="5"/>
      <c r="B61" s="58">
        <v>324.51</v>
      </c>
      <c r="C61" s="6" t="s">
        <v>65</v>
      </c>
      <c r="D61" s="7">
        <v>0</v>
      </c>
      <c r="E61" s="24">
        <f t="shared" si="0"/>
        <v>0</v>
      </c>
      <c r="F61" s="31"/>
      <c r="G61" s="32">
        <v>0</v>
      </c>
      <c r="H61" s="57">
        <f t="shared" si="1"/>
        <v>0</v>
      </c>
      <c r="I61" s="33">
        <f t="shared" si="2"/>
        <v>0</v>
      </c>
    </row>
    <row r="62" spans="1:9" x14ac:dyDescent="0.25">
      <c r="A62" s="5"/>
      <c r="B62" s="58">
        <v>324.52</v>
      </c>
      <c r="C62" s="6" t="s">
        <v>66</v>
      </c>
      <c r="D62" s="7">
        <v>15727</v>
      </c>
      <c r="E62" s="24">
        <f t="shared" si="0"/>
        <v>1.3651429789143697E-3</v>
      </c>
      <c r="F62" s="31"/>
      <c r="G62" s="32">
        <v>15727</v>
      </c>
      <c r="H62" s="57">
        <f t="shared" si="1"/>
        <v>1.3651429789143697E-3</v>
      </c>
      <c r="I62" s="33">
        <f t="shared" si="2"/>
        <v>0</v>
      </c>
    </row>
    <row r="63" spans="1:9" x14ac:dyDescent="0.25">
      <c r="A63" s="5"/>
      <c r="B63" s="58">
        <v>324.61</v>
      </c>
      <c r="C63" s="6" t="s">
        <v>67</v>
      </c>
      <c r="D63" s="7">
        <v>81245007</v>
      </c>
      <c r="E63" s="24">
        <f t="shared" si="0"/>
        <v>7.0522700373814979</v>
      </c>
      <c r="F63" s="31"/>
      <c r="G63" s="32">
        <v>81245007</v>
      </c>
      <c r="H63" s="57">
        <f t="shared" si="1"/>
        <v>7.0522700373814979</v>
      </c>
      <c r="I63" s="33">
        <f t="shared" si="2"/>
        <v>0</v>
      </c>
    </row>
    <row r="64" spans="1:9" x14ac:dyDescent="0.25">
      <c r="A64" s="5"/>
      <c r="B64" s="58">
        <v>324.62</v>
      </c>
      <c r="C64" s="6" t="s">
        <v>68</v>
      </c>
      <c r="D64" s="7">
        <v>15978043</v>
      </c>
      <c r="E64" s="24">
        <f t="shared" si="0"/>
        <v>1.3869341399021997</v>
      </c>
      <c r="F64" s="31"/>
      <c r="G64" s="32">
        <v>15978043</v>
      </c>
      <c r="H64" s="57">
        <f t="shared" si="1"/>
        <v>1.3869341399021997</v>
      </c>
      <c r="I64" s="33">
        <f t="shared" si="2"/>
        <v>0</v>
      </c>
    </row>
    <row r="65" spans="1:9" x14ac:dyDescent="0.25">
      <c r="A65" s="5"/>
      <c r="B65" s="58">
        <v>324.81</v>
      </c>
      <c r="C65" s="6" t="s">
        <v>69</v>
      </c>
      <c r="D65" s="7">
        <v>9572</v>
      </c>
      <c r="E65" s="24">
        <f t="shared" si="0"/>
        <v>8.3087356737892464E-4</v>
      </c>
      <c r="F65" s="31"/>
      <c r="G65" s="32">
        <v>9572</v>
      </c>
      <c r="H65" s="57">
        <f t="shared" si="1"/>
        <v>8.3087356737892464E-4</v>
      </c>
      <c r="I65" s="33">
        <f t="shared" si="2"/>
        <v>0</v>
      </c>
    </row>
    <row r="66" spans="1:9" x14ac:dyDescent="0.25">
      <c r="A66" s="5"/>
      <c r="B66" s="58">
        <v>324.82</v>
      </c>
      <c r="C66" s="6" t="s">
        <v>70</v>
      </c>
      <c r="D66" s="7">
        <v>0</v>
      </c>
      <c r="E66" s="24">
        <f t="shared" si="0"/>
        <v>0</v>
      </c>
      <c r="F66" s="31"/>
      <c r="G66" s="32">
        <v>0</v>
      </c>
      <c r="H66" s="57">
        <f t="shared" si="1"/>
        <v>0</v>
      </c>
      <c r="I66" s="33">
        <f t="shared" si="2"/>
        <v>0</v>
      </c>
    </row>
    <row r="67" spans="1:9" x14ac:dyDescent="0.25">
      <c r="A67" s="5"/>
      <c r="B67" s="58">
        <v>324.91000000000003</v>
      </c>
      <c r="C67" s="6" t="s">
        <v>71</v>
      </c>
      <c r="D67" s="7">
        <v>12713668</v>
      </c>
      <c r="E67" s="24">
        <f t="shared" si="0"/>
        <v>1.103578216217225</v>
      </c>
      <c r="F67" s="31"/>
      <c r="G67" s="32">
        <v>12713668</v>
      </c>
      <c r="H67" s="57">
        <f t="shared" si="1"/>
        <v>1.103578216217225</v>
      </c>
      <c r="I67" s="33">
        <f t="shared" si="2"/>
        <v>0</v>
      </c>
    </row>
    <row r="68" spans="1:9" x14ac:dyDescent="0.25">
      <c r="A68" s="5"/>
      <c r="B68" s="58">
        <v>324.92</v>
      </c>
      <c r="C68" s="6" t="s">
        <v>72</v>
      </c>
      <c r="D68" s="7">
        <v>9072072</v>
      </c>
      <c r="E68" s="24">
        <f t="shared" si="0"/>
        <v>0.78747856520669191</v>
      </c>
      <c r="F68" s="31"/>
      <c r="G68" s="32">
        <v>9072072</v>
      </c>
      <c r="H68" s="57">
        <f t="shared" si="1"/>
        <v>0.78747856520669191</v>
      </c>
      <c r="I68" s="33">
        <f t="shared" si="2"/>
        <v>0</v>
      </c>
    </row>
    <row r="69" spans="1:9" x14ac:dyDescent="0.25">
      <c r="A69" s="5"/>
      <c r="B69" s="58">
        <v>325.10000000000002</v>
      </c>
      <c r="C69" s="6" t="s">
        <v>73</v>
      </c>
      <c r="D69" s="7">
        <v>88556496</v>
      </c>
      <c r="E69" s="24">
        <f t="shared" si="0"/>
        <v>7.6869255898555648</v>
      </c>
      <c r="F69" s="31"/>
      <c r="G69" s="32">
        <v>84023340</v>
      </c>
      <c r="H69" s="57">
        <f t="shared" si="1"/>
        <v>7.2934362984634653</v>
      </c>
      <c r="I69" s="33">
        <f t="shared" si="2"/>
        <v>4533156</v>
      </c>
    </row>
    <row r="70" spans="1:9" x14ac:dyDescent="0.25">
      <c r="A70" s="5"/>
      <c r="B70" s="58">
        <v>325.2</v>
      </c>
      <c r="C70" s="6" t="s">
        <v>74</v>
      </c>
      <c r="D70" s="7">
        <v>855842530</v>
      </c>
      <c r="E70" s="24">
        <f t="shared" ref="E70:E133" si="3">(D70/E$325)</f>
        <v>74.289274552413744</v>
      </c>
      <c r="F70" s="31"/>
      <c r="G70" s="32">
        <v>855842530</v>
      </c>
      <c r="H70" s="57">
        <f t="shared" ref="H70:H133" si="4">(G70/E$325)</f>
        <v>74.289274552413744</v>
      </c>
      <c r="I70" s="33">
        <f t="shared" si="2"/>
        <v>0</v>
      </c>
    </row>
    <row r="71" spans="1:9" x14ac:dyDescent="0.25">
      <c r="A71" s="5"/>
      <c r="B71" s="58">
        <v>329.1</v>
      </c>
      <c r="C71" s="6" t="s">
        <v>75</v>
      </c>
      <c r="D71" s="7">
        <v>26177341</v>
      </c>
      <c r="E71" s="24">
        <f t="shared" si="3"/>
        <v>2.27225874437574</v>
      </c>
      <c r="F71" s="31"/>
      <c r="G71" s="32">
        <v>26177341</v>
      </c>
      <c r="H71" s="57">
        <f t="shared" si="4"/>
        <v>2.27225874437574</v>
      </c>
      <c r="I71" s="33">
        <f t="shared" si="2"/>
        <v>0</v>
      </c>
    </row>
    <row r="72" spans="1:9" x14ac:dyDescent="0.25">
      <c r="A72" s="5"/>
      <c r="B72" s="58">
        <v>329.2</v>
      </c>
      <c r="C72" s="6" t="s">
        <v>76</v>
      </c>
      <c r="D72" s="7">
        <v>78999854</v>
      </c>
      <c r="E72" s="24">
        <f t="shared" si="3"/>
        <v>6.8573851353316142</v>
      </c>
      <c r="F72" s="31"/>
      <c r="G72" s="32">
        <v>78999854</v>
      </c>
      <c r="H72" s="57">
        <f t="shared" si="4"/>
        <v>6.8573851353316142</v>
      </c>
      <c r="I72" s="33">
        <f t="shared" ref="I72:I75" si="5">(D72-G72)</f>
        <v>0</v>
      </c>
    </row>
    <row r="73" spans="1:9" x14ac:dyDescent="0.25">
      <c r="A73" s="5"/>
      <c r="B73" s="58">
        <v>329.3</v>
      </c>
      <c r="C73" s="6" t="s">
        <v>77</v>
      </c>
      <c r="D73" s="7">
        <v>0</v>
      </c>
      <c r="E73" s="24">
        <f t="shared" si="3"/>
        <v>0</v>
      </c>
      <c r="F73" s="31"/>
      <c r="G73" s="32">
        <v>0</v>
      </c>
      <c r="H73" s="57">
        <f t="shared" si="4"/>
        <v>0</v>
      </c>
      <c r="I73" s="33">
        <f t="shared" si="5"/>
        <v>0</v>
      </c>
    </row>
    <row r="74" spans="1:9" x14ac:dyDescent="0.25">
      <c r="A74" s="5"/>
      <c r="B74" s="58">
        <v>329.4</v>
      </c>
      <c r="C74" s="6" t="s">
        <v>78</v>
      </c>
      <c r="D74" s="7">
        <v>93946</v>
      </c>
      <c r="E74" s="24">
        <f t="shared" si="3"/>
        <v>8.1547480318617267E-3</v>
      </c>
      <c r="F74" s="31"/>
      <c r="G74" s="32">
        <v>93946</v>
      </c>
      <c r="H74" s="57">
        <f t="shared" si="4"/>
        <v>8.1547480318617267E-3</v>
      </c>
      <c r="I74" s="33">
        <f t="shared" si="5"/>
        <v>0</v>
      </c>
    </row>
    <row r="75" spans="1:9" x14ac:dyDescent="0.25">
      <c r="A75" s="5"/>
      <c r="B75" s="58">
        <v>329.5</v>
      </c>
      <c r="C75" s="6" t="s">
        <v>79</v>
      </c>
      <c r="D75" s="7">
        <v>173788871</v>
      </c>
      <c r="E75" s="24">
        <f t="shared" si="3"/>
        <v>15.085309153627845</v>
      </c>
      <c r="F75" s="31"/>
      <c r="G75" s="32">
        <v>152212618</v>
      </c>
      <c r="H75" s="57">
        <f t="shared" si="4"/>
        <v>13.212436368339482</v>
      </c>
      <c r="I75" s="33">
        <f t="shared" si="5"/>
        <v>21576253</v>
      </c>
    </row>
    <row r="76" spans="1:9" ht="15.75" x14ac:dyDescent="0.25">
      <c r="A76" s="8" t="s">
        <v>80</v>
      </c>
      <c r="B76" s="59"/>
      <c r="C76" s="9"/>
      <c r="D76" s="10">
        <f>SUM(D77:D168)</f>
        <v>4880682108</v>
      </c>
      <c r="E76" s="25">
        <f t="shared" si="3"/>
        <v>423.65542773886858</v>
      </c>
      <c r="F76" s="38"/>
      <c r="G76" s="39">
        <f>SUM(G77:G168)</f>
        <v>4826526639</v>
      </c>
      <c r="H76" s="55">
        <f t="shared" si="4"/>
        <v>418.95459742951743</v>
      </c>
      <c r="I76" s="40">
        <f>(D76-G76)</f>
        <v>54155469</v>
      </c>
    </row>
    <row r="77" spans="1:9" x14ac:dyDescent="0.25">
      <c r="A77" s="5"/>
      <c r="B77" s="58">
        <v>331.1</v>
      </c>
      <c r="C77" s="6" t="s">
        <v>85</v>
      </c>
      <c r="D77" s="7">
        <v>166526070</v>
      </c>
      <c r="E77" s="24">
        <f t="shared" si="3"/>
        <v>14.454879841463907</v>
      </c>
      <c r="F77" s="31"/>
      <c r="G77" s="32">
        <v>166526070</v>
      </c>
      <c r="H77" s="57">
        <f t="shared" si="4"/>
        <v>14.454879841463907</v>
      </c>
      <c r="I77" s="33">
        <f t="shared" ref="I77:I140" si="6">(D77-G77)</f>
        <v>0</v>
      </c>
    </row>
    <row r="78" spans="1:9" x14ac:dyDescent="0.25">
      <c r="A78" s="5"/>
      <c r="B78" s="58">
        <v>331.2</v>
      </c>
      <c r="C78" s="6" t="s">
        <v>86</v>
      </c>
      <c r="D78" s="7">
        <v>90134590</v>
      </c>
      <c r="E78" s="24">
        <f t="shared" si="3"/>
        <v>7.8239081004530657</v>
      </c>
      <c r="F78" s="31"/>
      <c r="G78" s="32">
        <v>90134590</v>
      </c>
      <c r="H78" s="57">
        <f t="shared" si="4"/>
        <v>7.8239081004530657</v>
      </c>
      <c r="I78" s="33">
        <f t="shared" si="6"/>
        <v>0</v>
      </c>
    </row>
    <row r="79" spans="1:9" x14ac:dyDescent="0.25">
      <c r="A79" s="5"/>
      <c r="B79" s="58">
        <v>331.31</v>
      </c>
      <c r="C79" s="6" t="s">
        <v>87</v>
      </c>
      <c r="D79" s="7">
        <v>38206660</v>
      </c>
      <c r="E79" s="24">
        <f t="shared" si="3"/>
        <v>3.3164337538480635</v>
      </c>
      <c r="F79" s="31"/>
      <c r="G79" s="32">
        <v>38206660</v>
      </c>
      <c r="H79" s="57">
        <f t="shared" si="4"/>
        <v>3.3164337538480635</v>
      </c>
      <c r="I79" s="33">
        <f t="shared" si="6"/>
        <v>0</v>
      </c>
    </row>
    <row r="80" spans="1:9" x14ac:dyDescent="0.25">
      <c r="A80" s="5"/>
      <c r="B80" s="58">
        <v>331.32</v>
      </c>
      <c r="C80" s="6" t="s">
        <v>88</v>
      </c>
      <c r="D80" s="7">
        <v>559957</v>
      </c>
      <c r="E80" s="24">
        <f t="shared" si="3"/>
        <v>4.8605669679147562E-2</v>
      </c>
      <c r="F80" s="31"/>
      <c r="G80" s="32">
        <v>559957</v>
      </c>
      <c r="H80" s="57">
        <f t="shared" si="4"/>
        <v>4.8605669679147562E-2</v>
      </c>
      <c r="I80" s="33">
        <f t="shared" si="6"/>
        <v>0</v>
      </c>
    </row>
    <row r="81" spans="1:9" x14ac:dyDescent="0.25">
      <c r="A81" s="5"/>
      <c r="B81" s="58">
        <v>331.33</v>
      </c>
      <c r="C81" s="6" t="s">
        <v>89</v>
      </c>
      <c r="D81" s="7">
        <v>334</v>
      </c>
      <c r="E81" s="24">
        <f t="shared" si="3"/>
        <v>2.8992036304279234E-5</v>
      </c>
      <c r="F81" s="31"/>
      <c r="G81" s="32">
        <v>334</v>
      </c>
      <c r="H81" s="57">
        <f t="shared" si="4"/>
        <v>2.8992036304279234E-5</v>
      </c>
      <c r="I81" s="33">
        <f t="shared" si="6"/>
        <v>0</v>
      </c>
    </row>
    <row r="82" spans="1:9" x14ac:dyDescent="0.25">
      <c r="A82" s="5"/>
      <c r="B82" s="58">
        <v>331.34</v>
      </c>
      <c r="C82" s="6" t="s">
        <v>90</v>
      </c>
      <c r="D82" s="7">
        <v>2321776</v>
      </c>
      <c r="E82" s="24">
        <f t="shared" si="3"/>
        <v>0.20153597030659948</v>
      </c>
      <c r="F82" s="31"/>
      <c r="G82" s="32">
        <v>2321776</v>
      </c>
      <c r="H82" s="57">
        <f t="shared" si="4"/>
        <v>0.20153597030659948</v>
      </c>
      <c r="I82" s="33">
        <f t="shared" si="6"/>
        <v>0</v>
      </c>
    </row>
    <row r="83" spans="1:9" x14ac:dyDescent="0.25">
      <c r="A83" s="5"/>
      <c r="B83" s="58">
        <v>331.35</v>
      </c>
      <c r="C83" s="6" t="s">
        <v>91</v>
      </c>
      <c r="D83" s="7">
        <v>48875966</v>
      </c>
      <c r="E83" s="24">
        <f t="shared" si="3"/>
        <v>4.2425562295769987</v>
      </c>
      <c r="F83" s="31"/>
      <c r="G83" s="32">
        <v>48875966</v>
      </c>
      <c r="H83" s="57">
        <f t="shared" si="4"/>
        <v>4.2425562295769987</v>
      </c>
      <c r="I83" s="33">
        <f t="shared" si="6"/>
        <v>0</v>
      </c>
    </row>
    <row r="84" spans="1:9" x14ac:dyDescent="0.25">
      <c r="A84" s="5"/>
      <c r="B84" s="58">
        <v>331.39</v>
      </c>
      <c r="C84" s="6" t="s">
        <v>92</v>
      </c>
      <c r="D84" s="7">
        <v>93544179</v>
      </c>
      <c r="E84" s="24">
        <f t="shared" si="3"/>
        <v>8.1198689629401049</v>
      </c>
      <c r="F84" s="31"/>
      <c r="G84" s="32">
        <v>93544179</v>
      </c>
      <c r="H84" s="57">
        <f t="shared" si="4"/>
        <v>8.1198689629401049</v>
      </c>
      <c r="I84" s="33">
        <f t="shared" si="6"/>
        <v>0</v>
      </c>
    </row>
    <row r="85" spans="1:9" x14ac:dyDescent="0.25">
      <c r="A85" s="5"/>
      <c r="B85" s="58">
        <v>331.41</v>
      </c>
      <c r="C85" s="6" t="s">
        <v>93</v>
      </c>
      <c r="D85" s="7">
        <v>20862597</v>
      </c>
      <c r="E85" s="24">
        <f t="shared" si="3"/>
        <v>1.810925657561518</v>
      </c>
      <c r="F85" s="31"/>
      <c r="G85" s="32">
        <v>20862597</v>
      </c>
      <c r="H85" s="57">
        <f t="shared" si="4"/>
        <v>1.810925657561518</v>
      </c>
      <c r="I85" s="33">
        <f t="shared" si="6"/>
        <v>0</v>
      </c>
    </row>
    <row r="86" spans="1:9" x14ac:dyDescent="0.25">
      <c r="A86" s="5"/>
      <c r="B86" s="58">
        <v>331.42</v>
      </c>
      <c r="C86" s="6" t="s">
        <v>94</v>
      </c>
      <c r="D86" s="7">
        <v>36715401</v>
      </c>
      <c r="E86" s="24">
        <f t="shared" si="3"/>
        <v>3.1869887386771558</v>
      </c>
      <c r="F86" s="31"/>
      <c r="G86" s="32">
        <v>36715401</v>
      </c>
      <c r="H86" s="57">
        <f t="shared" si="4"/>
        <v>3.1869887386771558</v>
      </c>
      <c r="I86" s="33">
        <f t="shared" si="6"/>
        <v>0</v>
      </c>
    </row>
    <row r="87" spans="1:9" x14ac:dyDescent="0.25">
      <c r="A87" s="5"/>
      <c r="B87" s="58">
        <v>331.49</v>
      </c>
      <c r="C87" s="6" t="s">
        <v>95</v>
      </c>
      <c r="D87" s="7">
        <v>27564787</v>
      </c>
      <c r="E87" s="24">
        <f t="shared" si="3"/>
        <v>2.3926925312087555</v>
      </c>
      <c r="F87" s="31"/>
      <c r="G87" s="32">
        <v>27564787</v>
      </c>
      <c r="H87" s="57">
        <f t="shared" si="4"/>
        <v>2.3926925312087555</v>
      </c>
      <c r="I87" s="33">
        <f t="shared" si="6"/>
        <v>0</v>
      </c>
    </row>
    <row r="88" spans="1:9" x14ac:dyDescent="0.25">
      <c r="A88" s="5"/>
      <c r="B88" s="58">
        <v>331.5</v>
      </c>
      <c r="C88" s="6" t="s">
        <v>96</v>
      </c>
      <c r="D88" s="7">
        <v>234596246</v>
      </c>
      <c r="E88" s="24">
        <f t="shared" si="3"/>
        <v>20.363541559519827</v>
      </c>
      <c r="F88" s="31"/>
      <c r="G88" s="32">
        <v>234596246</v>
      </c>
      <c r="H88" s="57">
        <f t="shared" si="4"/>
        <v>20.363541559519827</v>
      </c>
      <c r="I88" s="33">
        <f t="shared" si="6"/>
        <v>0</v>
      </c>
    </row>
    <row r="89" spans="1:9" x14ac:dyDescent="0.25">
      <c r="A89" s="5"/>
      <c r="B89" s="58">
        <v>331.51</v>
      </c>
      <c r="C89" s="6" t="s">
        <v>97</v>
      </c>
      <c r="D89" s="7">
        <v>245141023</v>
      </c>
      <c r="E89" s="24">
        <f t="shared" si="3"/>
        <v>21.278854606239971</v>
      </c>
      <c r="F89" s="31"/>
      <c r="G89" s="32">
        <v>245141023</v>
      </c>
      <c r="H89" s="57">
        <f t="shared" si="4"/>
        <v>21.278854606239971</v>
      </c>
      <c r="I89" s="33">
        <f t="shared" si="6"/>
        <v>0</v>
      </c>
    </row>
    <row r="90" spans="1:9" x14ac:dyDescent="0.25">
      <c r="A90" s="5"/>
      <c r="B90" s="58">
        <v>331.61</v>
      </c>
      <c r="C90" s="6" t="s">
        <v>98</v>
      </c>
      <c r="D90" s="7">
        <v>17938601</v>
      </c>
      <c r="E90" s="24">
        <f t="shared" si="3"/>
        <v>1.5571154833532328</v>
      </c>
      <c r="F90" s="31"/>
      <c r="G90" s="32">
        <v>17938601</v>
      </c>
      <c r="H90" s="57">
        <f t="shared" si="4"/>
        <v>1.5571154833532328</v>
      </c>
      <c r="I90" s="33">
        <f t="shared" si="6"/>
        <v>0</v>
      </c>
    </row>
    <row r="91" spans="1:9" x14ac:dyDescent="0.25">
      <c r="A91" s="5"/>
      <c r="B91" s="58">
        <v>331.62</v>
      </c>
      <c r="C91" s="6" t="s">
        <v>99</v>
      </c>
      <c r="D91" s="7">
        <v>63077905</v>
      </c>
      <c r="E91" s="24">
        <f t="shared" si="3"/>
        <v>5.4753200950834628</v>
      </c>
      <c r="F91" s="31"/>
      <c r="G91" s="32">
        <v>63077905</v>
      </c>
      <c r="H91" s="57">
        <f t="shared" si="4"/>
        <v>5.4753200950834628</v>
      </c>
      <c r="I91" s="33">
        <f t="shared" si="6"/>
        <v>0</v>
      </c>
    </row>
    <row r="92" spans="1:9" x14ac:dyDescent="0.25">
      <c r="A92" s="5"/>
      <c r="B92" s="58">
        <v>331.65</v>
      </c>
      <c r="C92" s="6" t="s">
        <v>100</v>
      </c>
      <c r="D92" s="7">
        <v>0</v>
      </c>
      <c r="E92" s="24">
        <f t="shared" si="3"/>
        <v>0</v>
      </c>
      <c r="F92" s="31"/>
      <c r="G92" s="32">
        <v>0</v>
      </c>
      <c r="H92" s="57">
        <f t="shared" si="4"/>
        <v>0</v>
      </c>
      <c r="I92" s="33">
        <f t="shared" si="6"/>
        <v>0</v>
      </c>
    </row>
    <row r="93" spans="1:9" x14ac:dyDescent="0.25">
      <c r="A93" s="5"/>
      <c r="B93" s="58">
        <v>331.69</v>
      </c>
      <c r="C93" s="6" t="s">
        <v>101</v>
      </c>
      <c r="D93" s="7">
        <v>13825433</v>
      </c>
      <c r="E93" s="24">
        <f t="shared" si="3"/>
        <v>1.2000822019711981</v>
      </c>
      <c r="F93" s="31"/>
      <c r="G93" s="32">
        <v>13825433</v>
      </c>
      <c r="H93" s="57">
        <f t="shared" si="4"/>
        <v>1.2000822019711981</v>
      </c>
      <c r="I93" s="33">
        <f t="shared" si="6"/>
        <v>0</v>
      </c>
    </row>
    <row r="94" spans="1:9" x14ac:dyDescent="0.25">
      <c r="A94" s="5"/>
      <c r="B94" s="58">
        <v>331.7</v>
      </c>
      <c r="C94" s="6" t="s">
        <v>102</v>
      </c>
      <c r="D94" s="7">
        <v>7393547</v>
      </c>
      <c r="E94" s="24">
        <f t="shared" si="3"/>
        <v>0.6417783923395054</v>
      </c>
      <c r="F94" s="31"/>
      <c r="G94" s="32">
        <v>7393547</v>
      </c>
      <c r="H94" s="57">
        <f t="shared" si="4"/>
        <v>0.6417783923395054</v>
      </c>
      <c r="I94" s="33">
        <f t="shared" si="6"/>
        <v>0</v>
      </c>
    </row>
    <row r="95" spans="1:9" x14ac:dyDescent="0.25">
      <c r="A95" s="5"/>
      <c r="B95" s="58">
        <v>331.81</v>
      </c>
      <c r="C95" s="6" t="s">
        <v>103</v>
      </c>
      <c r="D95" s="7">
        <v>397423</v>
      </c>
      <c r="E95" s="24">
        <f t="shared" si="3"/>
        <v>3.4497311509447799E-2</v>
      </c>
      <c r="F95" s="31"/>
      <c r="G95" s="32">
        <v>397423</v>
      </c>
      <c r="H95" s="57">
        <f t="shared" si="4"/>
        <v>3.4497311509447799E-2</v>
      </c>
      <c r="I95" s="33">
        <f t="shared" si="6"/>
        <v>0</v>
      </c>
    </row>
    <row r="96" spans="1:9" x14ac:dyDescent="0.25">
      <c r="A96" s="5"/>
      <c r="B96" s="58">
        <v>331.82</v>
      </c>
      <c r="C96" s="6" t="s">
        <v>104</v>
      </c>
      <c r="D96" s="7">
        <v>59964679</v>
      </c>
      <c r="E96" s="24">
        <f t="shared" si="3"/>
        <v>5.2050842830612289</v>
      </c>
      <c r="F96" s="31"/>
      <c r="G96" s="32">
        <v>59964679</v>
      </c>
      <c r="H96" s="57">
        <f t="shared" si="4"/>
        <v>5.2050842830612289</v>
      </c>
      <c r="I96" s="33">
        <f t="shared" si="6"/>
        <v>0</v>
      </c>
    </row>
    <row r="97" spans="1:9" x14ac:dyDescent="0.25">
      <c r="A97" s="5"/>
      <c r="B97" s="58">
        <v>331.83</v>
      </c>
      <c r="C97" s="6" t="s">
        <v>105</v>
      </c>
      <c r="D97" s="7">
        <v>17186775</v>
      </c>
      <c r="E97" s="24">
        <f t="shared" si="3"/>
        <v>1.4918551040523316</v>
      </c>
      <c r="F97" s="31"/>
      <c r="G97" s="32">
        <v>17186775</v>
      </c>
      <c r="H97" s="57">
        <f t="shared" si="4"/>
        <v>1.4918551040523316</v>
      </c>
      <c r="I97" s="33">
        <f t="shared" si="6"/>
        <v>0</v>
      </c>
    </row>
    <row r="98" spans="1:9" x14ac:dyDescent="0.25">
      <c r="A98" s="5"/>
      <c r="B98" s="58">
        <v>331.89</v>
      </c>
      <c r="C98" s="6" t="s">
        <v>106</v>
      </c>
      <c r="D98" s="7">
        <v>68313347</v>
      </c>
      <c r="E98" s="24">
        <f t="shared" si="3"/>
        <v>5.9297695697330086</v>
      </c>
      <c r="F98" s="31"/>
      <c r="G98" s="32">
        <v>68313347</v>
      </c>
      <c r="H98" s="57">
        <f t="shared" si="4"/>
        <v>5.9297695697330086</v>
      </c>
      <c r="I98" s="33">
        <f t="shared" si="6"/>
        <v>0</v>
      </c>
    </row>
    <row r="99" spans="1:9" x14ac:dyDescent="0.25">
      <c r="A99" s="5"/>
      <c r="B99" s="58">
        <v>331.9</v>
      </c>
      <c r="C99" s="6" t="s">
        <v>107</v>
      </c>
      <c r="D99" s="7">
        <v>47021660</v>
      </c>
      <c r="E99" s="24">
        <f t="shared" si="3"/>
        <v>4.0815978257708823</v>
      </c>
      <c r="F99" s="31"/>
      <c r="G99" s="32">
        <v>47021660</v>
      </c>
      <c r="H99" s="57">
        <f t="shared" si="4"/>
        <v>4.0815978257708823</v>
      </c>
      <c r="I99" s="33">
        <f t="shared" si="6"/>
        <v>0</v>
      </c>
    </row>
    <row r="100" spans="1:9" x14ac:dyDescent="0.25">
      <c r="A100" s="5"/>
      <c r="B100" s="58">
        <v>332</v>
      </c>
      <c r="C100" s="6" t="s">
        <v>108</v>
      </c>
      <c r="D100" s="7">
        <v>43225440</v>
      </c>
      <c r="E100" s="24">
        <f t="shared" si="3"/>
        <v>3.7520764243965381</v>
      </c>
      <c r="F100" s="31"/>
      <c r="G100" s="32">
        <v>43225440</v>
      </c>
      <c r="H100" s="57">
        <f t="shared" si="4"/>
        <v>3.7520764243965381</v>
      </c>
      <c r="I100" s="33">
        <f t="shared" si="6"/>
        <v>0</v>
      </c>
    </row>
    <row r="101" spans="1:9" x14ac:dyDescent="0.25">
      <c r="A101" s="5"/>
      <c r="B101" s="58">
        <v>332.1</v>
      </c>
      <c r="C101" s="6" t="s">
        <v>109</v>
      </c>
      <c r="D101" s="7">
        <v>4305242</v>
      </c>
      <c r="E101" s="24">
        <f t="shared" si="3"/>
        <v>0.37370578551708905</v>
      </c>
      <c r="F101" s="31"/>
      <c r="G101" s="32">
        <v>4305242</v>
      </c>
      <c r="H101" s="57">
        <f t="shared" si="4"/>
        <v>0.37370578551708905</v>
      </c>
      <c r="I101" s="33">
        <f t="shared" si="6"/>
        <v>0</v>
      </c>
    </row>
    <row r="102" spans="1:9" x14ac:dyDescent="0.25">
      <c r="A102" s="5"/>
      <c r="B102" s="58">
        <v>333</v>
      </c>
      <c r="C102" s="6" t="s">
        <v>110</v>
      </c>
      <c r="D102" s="7">
        <v>82405</v>
      </c>
      <c r="E102" s="24">
        <f t="shared" si="3"/>
        <v>7.1529603342938035E-3</v>
      </c>
      <c r="F102" s="31"/>
      <c r="G102" s="32">
        <v>82405</v>
      </c>
      <c r="H102" s="57">
        <f t="shared" si="4"/>
        <v>7.1529603342938035E-3</v>
      </c>
      <c r="I102" s="33">
        <f t="shared" si="6"/>
        <v>0</v>
      </c>
    </row>
    <row r="103" spans="1:9" x14ac:dyDescent="0.25">
      <c r="A103" s="5"/>
      <c r="B103" s="58">
        <v>334.1</v>
      </c>
      <c r="C103" s="6" t="s">
        <v>111</v>
      </c>
      <c r="D103" s="7">
        <v>105275022</v>
      </c>
      <c r="E103" s="24">
        <f t="shared" si="3"/>
        <v>9.1381355082568714</v>
      </c>
      <c r="F103" s="31"/>
      <c r="G103" s="32">
        <v>105275022</v>
      </c>
      <c r="H103" s="57">
        <f t="shared" si="4"/>
        <v>9.1381355082568714</v>
      </c>
      <c r="I103" s="33">
        <f t="shared" si="6"/>
        <v>0</v>
      </c>
    </row>
    <row r="104" spans="1:9" x14ac:dyDescent="0.25">
      <c r="A104" s="5"/>
      <c r="B104" s="58">
        <v>334.2</v>
      </c>
      <c r="C104" s="6" t="s">
        <v>112</v>
      </c>
      <c r="D104" s="7">
        <v>46601414</v>
      </c>
      <c r="E104" s="24">
        <f t="shared" si="3"/>
        <v>4.0451194207148102</v>
      </c>
      <c r="F104" s="31"/>
      <c r="G104" s="32">
        <v>46601414</v>
      </c>
      <c r="H104" s="57">
        <f t="shared" si="4"/>
        <v>4.0451194207148102</v>
      </c>
      <c r="I104" s="33">
        <f t="shared" si="6"/>
        <v>0</v>
      </c>
    </row>
    <row r="105" spans="1:9" x14ac:dyDescent="0.25">
      <c r="A105" s="5"/>
      <c r="B105" s="58">
        <v>334.31</v>
      </c>
      <c r="C105" s="6" t="s">
        <v>113</v>
      </c>
      <c r="D105" s="7">
        <v>15290095</v>
      </c>
      <c r="E105" s="24">
        <f t="shared" si="3"/>
        <v>1.3272185309457436</v>
      </c>
      <c r="F105" s="31"/>
      <c r="G105" s="32">
        <v>15290095</v>
      </c>
      <c r="H105" s="57">
        <f t="shared" si="4"/>
        <v>1.3272185309457436</v>
      </c>
      <c r="I105" s="33">
        <f t="shared" si="6"/>
        <v>0</v>
      </c>
    </row>
    <row r="106" spans="1:9" x14ac:dyDescent="0.25">
      <c r="A106" s="5"/>
      <c r="B106" s="58">
        <v>334.32</v>
      </c>
      <c r="C106" s="6" t="s">
        <v>114</v>
      </c>
      <c r="D106" s="7">
        <v>52952</v>
      </c>
      <c r="E106" s="24">
        <f t="shared" si="3"/>
        <v>4.5963661867790238E-3</v>
      </c>
      <c r="F106" s="31"/>
      <c r="G106" s="32">
        <v>52952</v>
      </c>
      <c r="H106" s="57">
        <f t="shared" si="4"/>
        <v>4.5963661867790238E-3</v>
      </c>
      <c r="I106" s="33">
        <f t="shared" si="6"/>
        <v>0</v>
      </c>
    </row>
    <row r="107" spans="1:9" x14ac:dyDescent="0.25">
      <c r="A107" s="5"/>
      <c r="B107" s="58">
        <v>334.33</v>
      </c>
      <c r="C107" s="6" t="s">
        <v>115</v>
      </c>
      <c r="D107" s="7">
        <v>0</v>
      </c>
      <c r="E107" s="24">
        <f t="shared" si="3"/>
        <v>0</v>
      </c>
      <c r="F107" s="31"/>
      <c r="G107" s="32">
        <v>0</v>
      </c>
      <c r="H107" s="57">
        <f t="shared" si="4"/>
        <v>0</v>
      </c>
      <c r="I107" s="33">
        <f t="shared" si="6"/>
        <v>0</v>
      </c>
    </row>
    <row r="108" spans="1:9" x14ac:dyDescent="0.25">
      <c r="A108" s="5"/>
      <c r="B108" s="58">
        <v>334.34</v>
      </c>
      <c r="C108" s="6" t="s">
        <v>116</v>
      </c>
      <c r="D108" s="7">
        <v>49706</v>
      </c>
      <c r="E108" s="24">
        <f t="shared" si="3"/>
        <v>4.3146052591033039E-3</v>
      </c>
      <c r="F108" s="31"/>
      <c r="G108" s="32">
        <v>49706</v>
      </c>
      <c r="H108" s="57">
        <f t="shared" si="4"/>
        <v>4.3146052591033039E-3</v>
      </c>
      <c r="I108" s="33">
        <f t="shared" si="6"/>
        <v>0</v>
      </c>
    </row>
    <row r="109" spans="1:9" x14ac:dyDescent="0.25">
      <c r="A109" s="5"/>
      <c r="B109" s="58">
        <v>334.35</v>
      </c>
      <c r="C109" s="6" t="s">
        <v>117</v>
      </c>
      <c r="D109" s="7">
        <v>56758583</v>
      </c>
      <c r="E109" s="24">
        <f t="shared" si="3"/>
        <v>4.9267871225013353</v>
      </c>
      <c r="F109" s="31"/>
      <c r="G109" s="32">
        <v>56758583</v>
      </c>
      <c r="H109" s="57">
        <f t="shared" si="4"/>
        <v>4.9267871225013353</v>
      </c>
      <c r="I109" s="33">
        <f t="shared" si="6"/>
        <v>0</v>
      </c>
    </row>
    <row r="110" spans="1:9" x14ac:dyDescent="0.25">
      <c r="A110" s="5"/>
      <c r="B110" s="58">
        <v>334.36</v>
      </c>
      <c r="C110" s="6" t="s">
        <v>118</v>
      </c>
      <c r="D110" s="7">
        <v>22840198</v>
      </c>
      <c r="E110" s="24">
        <f t="shared" si="3"/>
        <v>1.9825863760866045</v>
      </c>
      <c r="F110" s="31"/>
      <c r="G110" s="32">
        <v>22840198</v>
      </c>
      <c r="H110" s="57">
        <f t="shared" si="4"/>
        <v>1.9825863760866045</v>
      </c>
      <c r="I110" s="33">
        <f t="shared" si="6"/>
        <v>0</v>
      </c>
    </row>
    <row r="111" spans="1:9" x14ac:dyDescent="0.25">
      <c r="A111" s="5"/>
      <c r="B111" s="58">
        <v>334.39</v>
      </c>
      <c r="C111" s="6" t="s">
        <v>119</v>
      </c>
      <c r="D111" s="7">
        <v>62078892</v>
      </c>
      <c r="E111" s="24">
        <f t="shared" si="3"/>
        <v>5.3886032652497891</v>
      </c>
      <c r="F111" s="31"/>
      <c r="G111" s="32">
        <v>62078892</v>
      </c>
      <c r="H111" s="57">
        <f t="shared" si="4"/>
        <v>5.3886032652497891</v>
      </c>
      <c r="I111" s="33">
        <f t="shared" si="6"/>
        <v>0</v>
      </c>
    </row>
    <row r="112" spans="1:9" x14ac:dyDescent="0.25">
      <c r="A112" s="5"/>
      <c r="B112" s="58">
        <v>334.41</v>
      </c>
      <c r="C112" s="6" t="s">
        <v>120</v>
      </c>
      <c r="D112" s="7">
        <v>20887095</v>
      </c>
      <c r="E112" s="24">
        <f t="shared" si="3"/>
        <v>1.8130521453021833</v>
      </c>
      <c r="F112" s="31"/>
      <c r="G112" s="32">
        <v>20887095</v>
      </c>
      <c r="H112" s="57">
        <f t="shared" si="4"/>
        <v>1.8130521453021833</v>
      </c>
      <c r="I112" s="33">
        <f t="shared" si="6"/>
        <v>0</v>
      </c>
    </row>
    <row r="113" spans="1:9" x14ac:dyDescent="0.25">
      <c r="A113" s="5"/>
      <c r="B113" s="58">
        <v>334.42</v>
      </c>
      <c r="C113" s="6" t="s">
        <v>121</v>
      </c>
      <c r="D113" s="7">
        <v>21942974</v>
      </c>
      <c r="E113" s="24">
        <f t="shared" si="3"/>
        <v>1.90470508632292</v>
      </c>
      <c r="F113" s="31"/>
      <c r="G113" s="32">
        <v>21942974</v>
      </c>
      <c r="H113" s="57">
        <f t="shared" si="4"/>
        <v>1.90470508632292</v>
      </c>
      <c r="I113" s="33">
        <f t="shared" si="6"/>
        <v>0</v>
      </c>
    </row>
    <row r="114" spans="1:9" x14ac:dyDescent="0.25">
      <c r="A114" s="5"/>
      <c r="B114" s="58">
        <v>334.49</v>
      </c>
      <c r="C114" s="6" t="s">
        <v>122</v>
      </c>
      <c r="D114" s="7">
        <v>52467560</v>
      </c>
      <c r="E114" s="24">
        <f t="shared" si="3"/>
        <v>4.5543155817872725</v>
      </c>
      <c r="F114" s="31"/>
      <c r="G114" s="32">
        <v>52467560</v>
      </c>
      <c r="H114" s="57">
        <f t="shared" si="4"/>
        <v>4.5543155817872725</v>
      </c>
      <c r="I114" s="33">
        <f t="shared" si="6"/>
        <v>0</v>
      </c>
    </row>
    <row r="115" spans="1:9" x14ac:dyDescent="0.25">
      <c r="A115" s="5"/>
      <c r="B115" s="58">
        <v>334.5</v>
      </c>
      <c r="C115" s="6" t="s">
        <v>123</v>
      </c>
      <c r="D115" s="7">
        <v>41657835</v>
      </c>
      <c r="E115" s="24">
        <f t="shared" si="3"/>
        <v>3.6160043852624972</v>
      </c>
      <c r="F115" s="31"/>
      <c r="G115" s="32">
        <v>41657835</v>
      </c>
      <c r="H115" s="57">
        <f t="shared" si="4"/>
        <v>3.6160043852624972</v>
      </c>
      <c r="I115" s="33">
        <f t="shared" si="6"/>
        <v>0</v>
      </c>
    </row>
    <row r="116" spans="1:9" x14ac:dyDescent="0.25">
      <c r="A116" s="5"/>
      <c r="B116" s="58">
        <v>334.61</v>
      </c>
      <c r="C116" s="6" t="s">
        <v>124</v>
      </c>
      <c r="D116" s="7">
        <v>854442</v>
      </c>
      <c r="E116" s="24">
        <f t="shared" si="3"/>
        <v>7.4167705041619625E-2</v>
      </c>
      <c r="F116" s="31"/>
      <c r="G116" s="32">
        <v>854442</v>
      </c>
      <c r="H116" s="57">
        <f t="shared" si="4"/>
        <v>7.4167705041619625E-2</v>
      </c>
      <c r="I116" s="33">
        <f t="shared" si="6"/>
        <v>0</v>
      </c>
    </row>
    <row r="117" spans="1:9" x14ac:dyDescent="0.25">
      <c r="A117" s="5"/>
      <c r="B117" s="58">
        <v>334.62</v>
      </c>
      <c r="C117" s="6" t="s">
        <v>125</v>
      </c>
      <c r="D117" s="7">
        <v>4290425</v>
      </c>
      <c r="E117" s="24">
        <f t="shared" si="3"/>
        <v>0.37241963281672824</v>
      </c>
      <c r="F117" s="31"/>
      <c r="G117" s="32">
        <v>4290425</v>
      </c>
      <c r="H117" s="57">
        <f t="shared" si="4"/>
        <v>0.37241963281672824</v>
      </c>
      <c r="I117" s="33">
        <f t="shared" si="6"/>
        <v>0</v>
      </c>
    </row>
    <row r="118" spans="1:9" x14ac:dyDescent="0.25">
      <c r="A118" s="5"/>
      <c r="B118" s="58">
        <v>334.69</v>
      </c>
      <c r="C118" s="6" t="s">
        <v>126</v>
      </c>
      <c r="D118" s="7">
        <v>8102955</v>
      </c>
      <c r="E118" s="24">
        <f t="shared" si="3"/>
        <v>0.70335678302976323</v>
      </c>
      <c r="F118" s="31"/>
      <c r="G118" s="32">
        <v>8102955</v>
      </c>
      <c r="H118" s="57">
        <f t="shared" si="4"/>
        <v>0.70335678302976323</v>
      </c>
      <c r="I118" s="33">
        <f t="shared" si="6"/>
        <v>0</v>
      </c>
    </row>
    <row r="119" spans="1:9" x14ac:dyDescent="0.25">
      <c r="A119" s="5"/>
      <c r="B119" s="58">
        <v>334.7</v>
      </c>
      <c r="C119" s="6" t="s">
        <v>127</v>
      </c>
      <c r="D119" s="7">
        <v>29948002</v>
      </c>
      <c r="E119" s="24">
        <f t="shared" si="3"/>
        <v>2.5995615605527758</v>
      </c>
      <c r="F119" s="31"/>
      <c r="G119" s="32">
        <v>29948002</v>
      </c>
      <c r="H119" s="57">
        <f t="shared" si="4"/>
        <v>2.5995615605527758</v>
      </c>
      <c r="I119" s="33">
        <f t="shared" si="6"/>
        <v>0</v>
      </c>
    </row>
    <row r="120" spans="1:9" x14ac:dyDescent="0.25">
      <c r="A120" s="5"/>
      <c r="B120" s="58">
        <v>334.81</v>
      </c>
      <c r="C120" s="6" t="s">
        <v>128</v>
      </c>
      <c r="D120" s="7">
        <v>0</v>
      </c>
      <c r="E120" s="24">
        <f t="shared" si="3"/>
        <v>0</v>
      </c>
      <c r="F120" s="31"/>
      <c r="G120" s="32">
        <v>0</v>
      </c>
      <c r="H120" s="57">
        <f t="shared" si="4"/>
        <v>0</v>
      </c>
      <c r="I120" s="33">
        <f t="shared" si="6"/>
        <v>0</v>
      </c>
    </row>
    <row r="121" spans="1:9" x14ac:dyDescent="0.25">
      <c r="A121" s="5"/>
      <c r="B121" s="58">
        <v>334.82</v>
      </c>
      <c r="C121" s="6" t="s">
        <v>129</v>
      </c>
      <c r="D121" s="7">
        <v>0</v>
      </c>
      <c r="E121" s="24">
        <f t="shared" si="3"/>
        <v>0</v>
      </c>
      <c r="F121" s="31"/>
      <c r="G121" s="32">
        <v>0</v>
      </c>
      <c r="H121" s="57">
        <f t="shared" si="4"/>
        <v>0</v>
      </c>
      <c r="I121" s="33">
        <f t="shared" si="6"/>
        <v>0</v>
      </c>
    </row>
    <row r="122" spans="1:9" x14ac:dyDescent="0.25">
      <c r="A122" s="5"/>
      <c r="B122" s="58">
        <v>334.83</v>
      </c>
      <c r="C122" s="6" t="s">
        <v>130</v>
      </c>
      <c r="D122" s="7">
        <v>0</v>
      </c>
      <c r="E122" s="24">
        <f t="shared" si="3"/>
        <v>0</v>
      </c>
      <c r="F122" s="31"/>
      <c r="G122" s="32">
        <v>0</v>
      </c>
      <c r="H122" s="57">
        <f t="shared" si="4"/>
        <v>0</v>
      </c>
      <c r="I122" s="33">
        <f t="shared" si="6"/>
        <v>0</v>
      </c>
    </row>
    <row r="123" spans="1:9" x14ac:dyDescent="0.25">
      <c r="A123" s="5"/>
      <c r="B123" s="58">
        <v>334.89</v>
      </c>
      <c r="C123" s="6" t="s">
        <v>131</v>
      </c>
      <c r="D123" s="7">
        <v>252777</v>
      </c>
      <c r="E123" s="24">
        <f t="shared" si="3"/>
        <v>2.1941676529601172E-2</v>
      </c>
      <c r="F123" s="31"/>
      <c r="G123" s="32">
        <v>252777</v>
      </c>
      <c r="H123" s="57">
        <f t="shared" si="4"/>
        <v>2.1941676529601172E-2</v>
      </c>
      <c r="I123" s="33">
        <f t="shared" si="6"/>
        <v>0</v>
      </c>
    </row>
    <row r="124" spans="1:9" x14ac:dyDescent="0.25">
      <c r="A124" s="5"/>
      <c r="B124" s="58">
        <v>334.9</v>
      </c>
      <c r="C124" s="6" t="s">
        <v>132</v>
      </c>
      <c r="D124" s="7">
        <v>35043476</v>
      </c>
      <c r="E124" s="24">
        <f t="shared" si="3"/>
        <v>3.0418614623357425</v>
      </c>
      <c r="F124" s="31"/>
      <c r="G124" s="32">
        <v>33403476</v>
      </c>
      <c r="H124" s="57">
        <f t="shared" si="4"/>
        <v>2.8995053559314972</v>
      </c>
      <c r="I124" s="33">
        <f t="shared" si="6"/>
        <v>1640000</v>
      </c>
    </row>
    <row r="125" spans="1:9" x14ac:dyDescent="0.25">
      <c r="A125" s="5"/>
      <c r="B125" s="58">
        <v>335.12099999999998</v>
      </c>
      <c r="C125" s="6" t="s">
        <v>133</v>
      </c>
      <c r="D125" s="7">
        <v>3294353</v>
      </c>
      <c r="E125" s="24">
        <f t="shared" si="3"/>
        <v>0.28595808914703952</v>
      </c>
      <c r="F125" s="31"/>
      <c r="G125" s="32">
        <v>3294353</v>
      </c>
      <c r="H125" s="57">
        <f t="shared" si="4"/>
        <v>0.28595808914703952</v>
      </c>
      <c r="I125" s="33">
        <f t="shared" si="6"/>
        <v>0</v>
      </c>
    </row>
    <row r="126" spans="1:9" x14ac:dyDescent="0.25">
      <c r="A126" s="5"/>
      <c r="B126" s="58">
        <v>335.125</v>
      </c>
      <c r="C126" s="6" t="s">
        <v>134</v>
      </c>
      <c r="D126" s="7">
        <v>562261545</v>
      </c>
      <c r="E126" s="24">
        <f t="shared" si="3"/>
        <v>48.805709955509379</v>
      </c>
      <c r="F126" s="31"/>
      <c r="G126" s="32">
        <v>562261545</v>
      </c>
      <c r="H126" s="57">
        <f t="shared" si="4"/>
        <v>48.805709955509379</v>
      </c>
      <c r="I126" s="33">
        <f t="shared" si="6"/>
        <v>0</v>
      </c>
    </row>
    <row r="127" spans="1:9" x14ac:dyDescent="0.25">
      <c r="A127" s="5"/>
      <c r="B127" s="58">
        <v>335.13</v>
      </c>
      <c r="C127" s="6" t="s">
        <v>135</v>
      </c>
      <c r="D127" s="7">
        <v>1195479</v>
      </c>
      <c r="E127" s="24">
        <f t="shared" si="3"/>
        <v>0.10377057056587854</v>
      </c>
      <c r="F127" s="31"/>
      <c r="G127" s="32">
        <v>1195479</v>
      </c>
      <c r="H127" s="57">
        <f t="shared" si="4"/>
        <v>0.10377057056587854</v>
      </c>
      <c r="I127" s="33">
        <f t="shared" si="6"/>
        <v>0</v>
      </c>
    </row>
    <row r="128" spans="1:9" x14ac:dyDescent="0.25">
      <c r="A128" s="5"/>
      <c r="B128" s="58">
        <v>335.14</v>
      </c>
      <c r="C128" s="6" t="s">
        <v>136</v>
      </c>
      <c r="D128" s="7">
        <v>4025627</v>
      </c>
      <c r="E128" s="24">
        <f t="shared" si="3"/>
        <v>0.34943450338768473</v>
      </c>
      <c r="F128" s="31"/>
      <c r="G128" s="32">
        <v>4025627</v>
      </c>
      <c r="H128" s="57">
        <f t="shared" si="4"/>
        <v>0.34943450338768473</v>
      </c>
      <c r="I128" s="33">
        <f t="shared" si="6"/>
        <v>0</v>
      </c>
    </row>
    <row r="129" spans="1:9" x14ac:dyDescent="0.25">
      <c r="A129" s="5"/>
      <c r="B129" s="58">
        <v>335.15</v>
      </c>
      <c r="C129" s="6" t="s">
        <v>137</v>
      </c>
      <c r="D129" s="7">
        <v>10477165</v>
      </c>
      <c r="E129" s="24">
        <f t="shared" si="3"/>
        <v>0.90944415582611893</v>
      </c>
      <c r="F129" s="31"/>
      <c r="G129" s="32">
        <v>10477165</v>
      </c>
      <c r="H129" s="57">
        <f t="shared" si="4"/>
        <v>0.90944415582611893</v>
      </c>
      <c r="I129" s="33">
        <f t="shared" si="6"/>
        <v>0</v>
      </c>
    </row>
    <row r="130" spans="1:9" x14ac:dyDescent="0.25">
      <c r="A130" s="5"/>
      <c r="B130" s="58">
        <v>335.16</v>
      </c>
      <c r="C130" s="6" t="s">
        <v>138</v>
      </c>
      <c r="D130" s="7">
        <v>0</v>
      </c>
      <c r="E130" s="24">
        <f t="shared" si="3"/>
        <v>0</v>
      </c>
      <c r="F130" s="31"/>
      <c r="G130" s="32">
        <v>0</v>
      </c>
      <c r="H130" s="57">
        <f t="shared" si="4"/>
        <v>0</v>
      </c>
      <c r="I130" s="33">
        <f t="shared" si="6"/>
        <v>0</v>
      </c>
    </row>
    <row r="131" spans="1:9" x14ac:dyDescent="0.25">
      <c r="A131" s="5"/>
      <c r="B131" s="58">
        <v>335.17</v>
      </c>
      <c r="C131" s="6" t="s">
        <v>139</v>
      </c>
      <c r="D131" s="7">
        <v>3121184</v>
      </c>
      <c r="E131" s="24">
        <f t="shared" si="3"/>
        <v>0.27092658634830979</v>
      </c>
      <c r="F131" s="31"/>
      <c r="G131" s="32">
        <v>3121184</v>
      </c>
      <c r="H131" s="57">
        <f t="shared" si="4"/>
        <v>0.27092658634830979</v>
      </c>
      <c r="I131" s="33">
        <f t="shared" si="6"/>
        <v>0</v>
      </c>
    </row>
    <row r="132" spans="1:9" x14ac:dyDescent="0.25">
      <c r="A132" s="5"/>
      <c r="B132" s="58">
        <v>335.18</v>
      </c>
      <c r="C132" s="6" t="s">
        <v>140</v>
      </c>
      <c r="D132" s="7">
        <v>1055226046</v>
      </c>
      <c r="E132" s="24">
        <f t="shared" si="3"/>
        <v>91.596262978601885</v>
      </c>
      <c r="F132" s="31"/>
      <c r="G132" s="32">
        <v>1055226046</v>
      </c>
      <c r="H132" s="57">
        <f t="shared" si="4"/>
        <v>91.596262978601885</v>
      </c>
      <c r="I132" s="33">
        <f t="shared" si="6"/>
        <v>0</v>
      </c>
    </row>
    <row r="133" spans="1:9" x14ac:dyDescent="0.25">
      <c r="A133" s="5"/>
      <c r="B133" s="58">
        <v>335.19</v>
      </c>
      <c r="C133" s="6" t="s">
        <v>141</v>
      </c>
      <c r="D133" s="7">
        <v>74031946</v>
      </c>
      <c r="E133" s="24">
        <f t="shared" si="3"/>
        <v>6.4261582817617953</v>
      </c>
      <c r="F133" s="31"/>
      <c r="G133" s="32">
        <v>74031946</v>
      </c>
      <c r="H133" s="57">
        <f t="shared" si="4"/>
        <v>6.4261582817617953</v>
      </c>
      <c r="I133" s="33">
        <f t="shared" si="6"/>
        <v>0</v>
      </c>
    </row>
    <row r="134" spans="1:9" x14ac:dyDescent="0.25">
      <c r="A134" s="5"/>
      <c r="B134" s="58">
        <v>335.21</v>
      </c>
      <c r="C134" s="6" t="s">
        <v>142</v>
      </c>
      <c r="D134" s="7">
        <v>6033435</v>
      </c>
      <c r="E134" s="24">
        <f t="shared" ref="E134:E197" si="7">(D134/E$325)</f>
        <v>0.52371726514823047</v>
      </c>
      <c r="F134" s="31"/>
      <c r="G134" s="32">
        <v>6033435</v>
      </c>
      <c r="H134" s="57">
        <f t="shared" ref="H134:H197" si="8">(G134/E$325)</f>
        <v>0.52371726514823047</v>
      </c>
      <c r="I134" s="33">
        <f t="shared" si="6"/>
        <v>0</v>
      </c>
    </row>
    <row r="135" spans="1:9" x14ac:dyDescent="0.25">
      <c r="A135" s="5"/>
      <c r="B135" s="58">
        <v>335.22</v>
      </c>
      <c r="C135" s="6" t="s">
        <v>143</v>
      </c>
      <c r="D135" s="7">
        <v>1406883</v>
      </c>
      <c r="E135" s="24">
        <f t="shared" si="7"/>
        <v>0.12212096710141701</v>
      </c>
      <c r="F135" s="31"/>
      <c r="G135" s="32">
        <v>1406883</v>
      </c>
      <c r="H135" s="57">
        <f t="shared" si="8"/>
        <v>0.12212096710141701</v>
      </c>
      <c r="I135" s="33">
        <f t="shared" si="6"/>
        <v>0</v>
      </c>
    </row>
    <row r="136" spans="1:9" x14ac:dyDescent="0.25">
      <c r="A136" s="5"/>
      <c r="B136" s="58">
        <v>335.23</v>
      </c>
      <c r="C136" s="6" t="s">
        <v>144</v>
      </c>
      <c r="D136" s="7">
        <v>487675</v>
      </c>
      <c r="E136" s="24">
        <f t="shared" si="7"/>
        <v>4.2331411091884354E-2</v>
      </c>
      <c r="F136" s="31"/>
      <c r="G136" s="32">
        <v>487675</v>
      </c>
      <c r="H136" s="57">
        <f t="shared" si="8"/>
        <v>4.2331411091884354E-2</v>
      </c>
      <c r="I136" s="33">
        <f t="shared" si="6"/>
        <v>0</v>
      </c>
    </row>
    <row r="137" spans="1:9" x14ac:dyDescent="0.25">
      <c r="A137" s="5"/>
      <c r="B137" s="58">
        <v>335.29</v>
      </c>
      <c r="C137" s="6" t="s">
        <v>145</v>
      </c>
      <c r="D137" s="7">
        <v>10200127</v>
      </c>
      <c r="E137" s="24">
        <f t="shared" si="7"/>
        <v>0.88539656374927789</v>
      </c>
      <c r="F137" s="31"/>
      <c r="G137" s="32">
        <v>9639658</v>
      </c>
      <c r="H137" s="57">
        <f t="shared" si="8"/>
        <v>0.83674645118813096</v>
      </c>
      <c r="I137" s="33">
        <f t="shared" si="6"/>
        <v>560469</v>
      </c>
    </row>
    <row r="138" spans="1:9" x14ac:dyDescent="0.25">
      <c r="A138" s="5"/>
      <c r="B138" s="58">
        <v>335.31</v>
      </c>
      <c r="C138" s="6" t="s">
        <v>146</v>
      </c>
      <c r="D138" s="7">
        <v>0</v>
      </c>
      <c r="E138" s="24">
        <f t="shared" si="7"/>
        <v>0</v>
      </c>
      <c r="F138" s="31"/>
      <c r="G138" s="32">
        <v>0</v>
      </c>
      <c r="H138" s="57">
        <f t="shared" si="8"/>
        <v>0</v>
      </c>
      <c r="I138" s="33">
        <f t="shared" si="6"/>
        <v>0</v>
      </c>
    </row>
    <row r="139" spans="1:9" x14ac:dyDescent="0.25">
      <c r="A139" s="5"/>
      <c r="B139" s="58">
        <v>335.32</v>
      </c>
      <c r="C139" s="6" t="s">
        <v>147</v>
      </c>
      <c r="D139" s="7">
        <v>20389</v>
      </c>
      <c r="E139" s="24">
        <f t="shared" si="7"/>
        <v>1.7698162521196086E-3</v>
      </c>
      <c r="F139" s="31"/>
      <c r="G139" s="32">
        <v>20389</v>
      </c>
      <c r="H139" s="57">
        <f t="shared" si="8"/>
        <v>1.7698162521196086E-3</v>
      </c>
      <c r="I139" s="33">
        <f t="shared" si="6"/>
        <v>0</v>
      </c>
    </row>
    <row r="140" spans="1:9" x14ac:dyDescent="0.25">
      <c r="A140" s="5"/>
      <c r="B140" s="58">
        <v>335.33</v>
      </c>
      <c r="C140" s="6" t="s">
        <v>148</v>
      </c>
      <c r="D140" s="7">
        <v>71163</v>
      </c>
      <c r="E140" s="24">
        <f t="shared" si="7"/>
        <v>6.1771265853934826E-3</v>
      </c>
      <c r="F140" s="31"/>
      <c r="G140" s="32">
        <v>71163</v>
      </c>
      <c r="H140" s="57">
        <f t="shared" si="8"/>
        <v>6.1771265853934826E-3</v>
      </c>
      <c r="I140" s="33">
        <f t="shared" si="6"/>
        <v>0</v>
      </c>
    </row>
    <row r="141" spans="1:9" x14ac:dyDescent="0.25">
      <c r="A141" s="5"/>
      <c r="B141" s="58">
        <v>335.34</v>
      </c>
      <c r="C141" s="6" t="s">
        <v>149</v>
      </c>
      <c r="D141" s="7">
        <v>642367</v>
      </c>
      <c r="E141" s="24">
        <f t="shared" si="7"/>
        <v>5.575906402596089E-2</v>
      </c>
      <c r="F141" s="31"/>
      <c r="G141" s="32">
        <v>642367</v>
      </c>
      <c r="H141" s="57">
        <f t="shared" si="8"/>
        <v>5.575906402596089E-2</v>
      </c>
      <c r="I141" s="33">
        <f t="shared" ref="I141:I168" si="9">(D141-G141)</f>
        <v>0</v>
      </c>
    </row>
    <row r="142" spans="1:9" x14ac:dyDescent="0.25">
      <c r="A142" s="5"/>
      <c r="B142" s="58">
        <v>335.35</v>
      </c>
      <c r="C142" s="6" t="s">
        <v>150</v>
      </c>
      <c r="D142" s="7">
        <v>113826</v>
      </c>
      <c r="E142" s="24">
        <f t="shared" si="7"/>
        <v>9.8803818094936758E-3</v>
      </c>
      <c r="F142" s="31"/>
      <c r="G142" s="32">
        <v>113826</v>
      </c>
      <c r="H142" s="57">
        <f t="shared" si="8"/>
        <v>9.8803818094936758E-3</v>
      </c>
      <c r="I142" s="33">
        <f t="shared" si="9"/>
        <v>0</v>
      </c>
    </row>
    <row r="143" spans="1:9" x14ac:dyDescent="0.25">
      <c r="A143" s="5"/>
      <c r="B143" s="58">
        <v>335.36</v>
      </c>
      <c r="C143" s="6" t="s">
        <v>151</v>
      </c>
      <c r="D143" s="7">
        <v>0</v>
      </c>
      <c r="E143" s="24">
        <f t="shared" si="7"/>
        <v>0</v>
      </c>
      <c r="F143" s="31"/>
      <c r="G143" s="32">
        <v>0</v>
      </c>
      <c r="H143" s="57">
        <f t="shared" si="8"/>
        <v>0</v>
      </c>
      <c r="I143" s="33">
        <f t="shared" si="9"/>
        <v>0</v>
      </c>
    </row>
    <row r="144" spans="1:9" x14ac:dyDescent="0.25">
      <c r="A144" s="5"/>
      <c r="B144" s="58">
        <v>335.38</v>
      </c>
      <c r="C144" s="6" t="s">
        <v>152</v>
      </c>
      <c r="D144" s="7">
        <v>1509983</v>
      </c>
      <c r="E144" s="24">
        <f t="shared" si="7"/>
        <v>0.13107030525402535</v>
      </c>
      <c r="F144" s="31"/>
      <c r="G144" s="32">
        <v>1509983</v>
      </c>
      <c r="H144" s="57">
        <f t="shared" si="8"/>
        <v>0.13107030525402535</v>
      </c>
      <c r="I144" s="33">
        <f t="shared" si="9"/>
        <v>0</v>
      </c>
    </row>
    <row r="145" spans="1:9" x14ac:dyDescent="0.25">
      <c r="A145" s="5"/>
      <c r="B145" s="58">
        <v>335.41</v>
      </c>
      <c r="C145" s="6" t="s">
        <v>153</v>
      </c>
      <c r="D145" s="7">
        <v>85011</v>
      </c>
      <c r="E145" s="24">
        <f t="shared" si="7"/>
        <v>7.3791676594703055E-3</v>
      </c>
      <c r="F145" s="31"/>
      <c r="G145" s="32">
        <v>85011</v>
      </c>
      <c r="H145" s="57">
        <f t="shared" si="8"/>
        <v>7.3791676594703055E-3</v>
      </c>
      <c r="I145" s="33">
        <f t="shared" si="9"/>
        <v>0</v>
      </c>
    </row>
    <row r="146" spans="1:9" x14ac:dyDescent="0.25">
      <c r="A146" s="5"/>
      <c r="B146" s="58">
        <v>335.42</v>
      </c>
      <c r="C146" s="6" t="s">
        <v>154</v>
      </c>
      <c r="D146" s="7">
        <v>708656</v>
      </c>
      <c r="E146" s="24">
        <f t="shared" si="7"/>
        <v>6.1513115207321271E-2</v>
      </c>
      <c r="F146" s="31"/>
      <c r="G146" s="32">
        <v>708656</v>
      </c>
      <c r="H146" s="57">
        <f t="shared" si="8"/>
        <v>6.1513115207321271E-2</v>
      </c>
      <c r="I146" s="33">
        <f t="shared" si="9"/>
        <v>0</v>
      </c>
    </row>
    <row r="147" spans="1:9" x14ac:dyDescent="0.25">
      <c r="A147" s="5"/>
      <c r="B147" s="58">
        <v>335.43</v>
      </c>
      <c r="C147" s="6" t="s">
        <v>155</v>
      </c>
      <c r="D147" s="7">
        <v>9803460</v>
      </c>
      <c r="E147" s="24">
        <f t="shared" si="7"/>
        <v>0.85096487493278228</v>
      </c>
      <c r="F147" s="31"/>
      <c r="G147" s="32">
        <v>9803460</v>
      </c>
      <c r="H147" s="57">
        <f t="shared" si="8"/>
        <v>0.85096487493278228</v>
      </c>
      <c r="I147" s="33">
        <f t="shared" si="9"/>
        <v>0</v>
      </c>
    </row>
    <row r="148" spans="1:9" x14ac:dyDescent="0.25">
      <c r="A148" s="5"/>
      <c r="B148" s="58">
        <v>335.44</v>
      </c>
      <c r="C148" s="6" t="s">
        <v>156</v>
      </c>
      <c r="D148" s="7">
        <v>4258587</v>
      </c>
      <c r="E148" s="24">
        <f t="shared" si="7"/>
        <v>0.36965601469739995</v>
      </c>
      <c r="F148" s="31"/>
      <c r="G148" s="32">
        <v>4258587</v>
      </c>
      <c r="H148" s="57">
        <f t="shared" si="8"/>
        <v>0.36965601469739995</v>
      </c>
      <c r="I148" s="33">
        <f t="shared" si="9"/>
        <v>0</v>
      </c>
    </row>
    <row r="149" spans="1:9" x14ac:dyDescent="0.25">
      <c r="A149" s="5"/>
      <c r="B149" s="58">
        <v>335.45</v>
      </c>
      <c r="C149" s="6" t="s">
        <v>157</v>
      </c>
      <c r="D149" s="7">
        <v>5799887</v>
      </c>
      <c r="E149" s="24">
        <f t="shared" si="7"/>
        <v>0.50344471396621904</v>
      </c>
      <c r="F149" s="31"/>
      <c r="G149" s="32">
        <v>5799887</v>
      </c>
      <c r="H149" s="57">
        <f t="shared" si="8"/>
        <v>0.50344471396621904</v>
      </c>
      <c r="I149" s="33">
        <f t="shared" si="9"/>
        <v>0</v>
      </c>
    </row>
    <row r="150" spans="1:9" x14ac:dyDescent="0.25">
      <c r="A150" s="5"/>
      <c r="B150" s="58">
        <v>335.46</v>
      </c>
      <c r="C150" s="6" t="s">
        <v>158</v>
      </c>
      <c r="D150" s="7">
        <v>0</v>
      </c>
      <c r="E150" s="24">
        <f t="shared" si="7"/>
        <v>0</v>
      </c>
      <c r="F150" s="31"/>
      <c r="G150" s="32">
        <v>0</v>
      </c>
      <c r="H150" s="57">
        <f t="shared" si="8"/>
        <v>0</v>
      </c>
      <c r="I150" s="33">
        <f t="shared" si="9"/>
        <v>0</v>
      </c>
    </row>
    <row r="151" spans="1:9" x14ac:dyDescent="0.25">
      <c r="A151" s="5"/>
      <c r="B151" s="58">
        <v>335.48</v>
      </c>
      <c r="C151" s="6" t="s">
        <v>159</v>
      </c>
      <c r="D151" s="7">
        <v>17138976</v>
      </c>
      <c r="E151" s="24">
        <f t="shared" si="7"/>
        <v>1.4877060311681751</v>
      </c>
      <c r="F151" s="31"/>
      <c r="G151" s="32">
        <v>17138976</v>
      </c>
      <c r="H151" s="57">
        <f t="shared" si="8"/>
        <v>1.4877060311681751</v>
      </c>
      <c r="I151" s="33">
        <f t="shared" si="9"/>
        <v>0</v>
      </c>
    </row>
    <row r="152" spans="1:9" x14ac:dyDescent="0.25">
      <c r="A152" s="5"/>
      <c r="B152" s="58">
        <v>335.5</v>
      </c>
      <c r="C152" s="6" t="s">
        <v>160</v>
      </c>
      <c r="D152" s="7">
        <v>11038946</v>
      </c>
      <c r="E152" s="24">
        <f t="shared" si="7"/>
        <v>0.95820815327238928</v>
      </c>
      <c r="F152" s="31"/>
      <c r="G152" s="32">
        <v>11038946</v>
      </c>
      <c r="H152" s="57">
        <f t="shared" si="8"/>
        <v>0.95820815327238928</v>
      </c>
      <c r="I152" s="33">
        <f t="shared" si="9"/>
        <v>0</v>
      </c>
    </row>
    <row r="153" spans="1:9" x14ac:dyDescent="0.25">
      <c r="A153" s="5"/>
      <c r="B153" s="58">
        <v>335.61</v>
      </c>
      <c r="C153" s="6" t="s">
        <v>161</v>
      </c>
      <c r="D153" s="7">
        <v>0</v>
      </c>
      <c r="E153" s="24">
        <f t="shared" si="7"/>
        <v>0</v>
      </c>
      <c r="F153" s="31"/>
      <c r="G153" s="32">
        <v>0</v>
      </c>
      <c r="H153" s="57">
        <f t="shared" si="8"/>
        <v>0</v>
      </c>
      <c r="I153" s="33">
        <f t="shared" si="9"/>
        <v>0</v>
      </c>
    </row>
    <row r="154" spans="1:9" x14ac:dyDescent="0.25">
      <c r="A154" s="5"/>
      <c r="B154" s="58">
        <v>335.62</v>
      </c>
      <c r="C154" s="6" t="s">
        <v>162</v>
      </c>
      <c r="D154" s="7">
        <v>2585471</v>
      </c>
      <c r="E154" s="24">
        <f t="shared" si="7"/>
        <v>0.22442535657383572</v>
      </c>
      <c r="F154" s="31"/>
      <c r="G154" s="32">
        <v>2585471</v>
      </c>
      <c r="H154" s="57">
        <f t="shared" si="8"/>
        <v>0.22442535657383572</v>
      </c>
      <c r="I154" s="33">
        <f t="shared" si="9"/>
        <v>0</v>
      </c>
    </row>
    <row r="155" spans="1:9" x14ac:dyDescent="0.25">
      <c r="A155" s="5"/>
      <c r="B155" s="58">
        <v>335.69</v>
      </c>
      <c r="C155" s="6" t="s">
        <v>163</v>
      </c>
      <c r="D155" s="7">
        <v>-14984</v>
      </c>
      <c r="E155" s="24">
        <f t="shared" si="7"/>
        <v>-1.3006487185129342E-3</v>
      </c>
      <c r="F155" s="31"/>
      <c r="G155" s="32">
        <v>-14984</v>
      </c>
      <c r="H155" s="57">
        <f t="shared" si="8"/>
        <v>-1.3006487185129342E-3</v>
      </c>
      <c r="I155" s="33">
        <f t="shared" si="9"/>
        <v>0</v>
      </c>
    </row>
    <row r="156" spans="1:9" x14ac:dyDescent="0.25">
      <c r="A156" s="5"/>
      <c r="B156" s="58">
        <v>335.7</v>
      </c>
      <c r="C156" s="6" t="s">
        <v>164</v>
      </c>
      <c r="D156" s="7">
        <v>1914387</v>
      </c>
      <c r="E156" s="24">
        <f t="shared" si="7"/>
        <v>0.16617358504323415</v>
      </c>
      <c r="F156" s="31"/>
      <c r="G156" s="32">
        <v>1914387</v>
      </c>
      <c r="H156" s="57">
        <f t="shared" si="8"/>
        <v>0.16617358504323415</v>
      </c>
      <c r="I156" s="33">
        <f t="shared" si="9"/>
        <v>0</v>
      </c>
    </row>
    <row r="157" spans="1:9" x14ac:dyDescent="0.25">
      <c r="A157" s="5"/>
      <c r="B157" s="58">
        <v>335.9</v>
      </c>
      <c r="C157" s="6" t="s">
        <v>165</v>
      </c>
      <c r="D157" s="7">
        <v>98498765</v>
      </c>
      <c r="E157" s="24">
        <f t="shared" si="7"/>
        <v>8.5499394335529004</v>
      </c>
      <c r="F157" s="31"/>
      <c r="G157" s="32">
        <v>98498765</v>
      </c>
      <c r="H157" s="57">
        <f t="shared" si="8"/>
        <v>8.5499394335529004</v>
      </c>
      <c r="I157" s="33">
        <f t="shared" si="9"/>
        <v>0</v>
      </c>
    </row>
    <row r="158" spans="1:9" x14ac:dyDescent="0.25">
      <c r="A158" s="5"/>
      <c r="B158" s="58">
        <v>336</v>
      </c>
      <c r="C158" s="6" t="s">
        <v>166</v>
      </c>
      <c r="D158" s="7">
        <v>308080</v>
      </c>
      <c r="E158" s="24">
        <f t="shared" si="7"/>
        <v>2.6742115403060918E-2</v>
      </c>
      <c r="F158" s="31"/>
      <c r="G158" s="32">
        <v>308080</v>
      </c>
      <c r="H158" s="57">
        <f t="shared" si="8"/>
        <v>2.6742115403060918E-2</v>
      </c>
      <c r="I158" s="33">
        <f t="shared" si="9"/>
        <v>0</v>
      </c>
    </row>
    <row r="159" spans="1:9" x14ac:dyDescent="0.25">
      <c r="A159" s="5"/>
      <c r="B159" s="58">
        <v>337.1</v>
      </c>
      <c r="C159" s="6" t="s">
        <v>167</v>
      </c>
      <c r="D159" s="7">
        <v>106128010</v>
      </c>
      <c r="E159" s="24">
        <f t="shared" si="7"/>
        <v>9.2121770024578122</v>
      </c>
      <c r="F159" s="31"/>
      <c r="G159" s="32">
        <v>106128010</v>
      </c>
      <c r="H159" s="57">
        <f t="shared" si="8"/>
        <v>9.2121770024578122</v>
      </c>
      <c r="I159" s="33">
        <f t="shared" si="9"/>
        <v>0</v>
      </c>
    </row>
    <row r="160" spans="1:9" x14ac:dyDescent="0.25">
      <c r="A160" s="5"/>
      <c r="B160" s="58">
        <v>337.2</v>
      </c>
      <c r="C160" s="6" t="s">
        <v>168</v>
      </c>
      <c r="D160" s="7">
        <v>22106191</v>
      </c>
      <c r="E160" s="24">
        <f t="shared" si="7"/>
        <v>1.9188727306027871</v>
      </c>
      <c r="F160" s="31"/>
      <c r="G160" s="32">
        <v>22106191</v>
      </c>
      <c r="H160" s="57">
        <f t="shared" si="8"/>
        <v>1.9188727306027871</v>
      </c>
      <c r="I160" s="33">
        <f t="shared" si="9"/>
        <v>0</v>
      </c>
    </row>
    <row r="161" spans="1:9" x14ac:dyDescent="0.25">
      <c r="A161" s="5"/>
      <c r="B161" s="58">
        <v>337.3</v>
      </c>
      <c r="C161" s="6" t="s">
        <v>169</v>
      </c>
      <c r="D161" s="7">
        <v>30006611</v>
      </c>
      <c r="E161" s="24">
        <f t="shared" si="7"/>
        <v>2.6046489685041454</v>
      </c>
      <c r="F161" s="31"/>
      <c r="G161" s="32">
        <v>30006611</v>
      </c>
      <c r="H161" s="57">
        <f t="shared" si="8"/>
        <v>2.6046489685041454</v>
      </c>
      <c r="I161" s="33">
        <f t="shared" si="9"/>
        <v>0</v>
      </c>
    </row>
    <row r="162" spans="1:9" x14ac:dyDescent="0.25">
      <c r="A162" s="5"/>
      <c r="B162" s="58">
        <v>337.4</v>
      </c>
      <c r="C162" s="6" t="s">
        <v>170</v>
      </c>
      <c r="D162" s="7">
        <v>38781761</v>
      </c>
      <c r="E162" s="24">
        <f t="shared" si="7"/>
        <v>3.3663539606463488</v>
      </c>
      <c r="F162" s="31"/>
      <c r="G162" s="32">
        <v>38781761</v>
      </c>
      <c r="H162" s="57">
        <f t="shared" si="8"/>
        <v>3.3663539606463488</v>
      </c>
      <c r="I162" s="33">
        <f t="shared" si="9"/>
        <v>0</v>
      </c>
    </row>
    <row r="163" spans="1:9" x14ac:dyDescent="0.25">
      <c r="A163" s="5"/>
      <c r="B163" s="58">
        <v>337.5</v>
      </c>
      <c r="C163" s="6" t="s">
        <v>171</v>
      </c>
      <c r="D163" s="7">
        <v>27635679</v>
      </c>
      <c r="E163" s="24">
        <f t="shared" si="7"/>
        <v>2.3988461343155905</v>
      </c>
      <c r="F163" s="31"/>
      <c r="G163" s="32">
        <v>27635679</v>
      </c>
      <c r="H163" s="57">
        <f t="shared" si="8"/>
        <v>2.3988461343155905</v>
      </c>
      <c r="I163" s="33">
        <f t="shared" si="9"/>
        <v>0</v>
      </c>
    </row>
    <row r="164" spans="1:9" x14ac:dyDescent="0.25">
      <c r="A164" s="5"/>
      <c r="B164" s="58">
        <v>337.6</v>
      </c>
      <c r="C164" s="6" t="s">
        <v>172</v>
      </c>
      <c r="D164" s="7">
        <v>9193031</v>
      </c>
      <c r="E164" s="24">
        <f t="shared" si="7"/>
        <v>0.79797810927654023</v>
      </c>
      <c r="F164" s="31"/>
      <c r="G164" s="32">
        <v>9193031</v>
      </c>
      <c r="H164" s="57">
        <f t="shared" si="8"/>
        <v>0.79797810927654023</v>
      </c>
      <c r="I164" s="33">
        <f t="shared" si="9"/>
        <v>0</v>
      </c>
    </row>
    <row r="165" spans="1:9" x14ac:dyDescent="0.25">
      <c r="A165" s="5"/>
      <c r="B165" s="58">
        <v>337.7</v>
      </c>
      <c r="C165" s="6" t="s">
        <v>173</v>
      </c>
      <c r="D165" s="7">
        <v>35202235</v>
      </c>
      <c r="E165" s="24">
        <f t="shared" si="7"/>
        <v>3.0556421410532009</v>
      </c>
      <c r="F165" s="31"/>
      <c r="G165" s="32">
        <v>35202235</v>
      </c>
      <c r="H165" s="57">
        <f t="shared" si="8"/>
        <v>3.0556421410532009</v>
      </c>
      <c r="I165" s="33">
        <f t="shared" si="9"/>
        <v>0</v>
      </c>
    </row>
    <row r="166" spans="1:9" x14ac:dyDescent="0.25">
      <c r="A166" s="5"/>
      <c r="B166" s="58">
        <v>337.9</v>
      </c>
      <c r="C166" s="6" t="s">
        <v>174</v>
      </c>
      <c r="D166" s="7">
        <v>24753342</v>
      </c>
      <c r="E166" s="24">
        <f t="shared" si="7"/>
        <v>2.148652065617485</v>
      </c>
      <c r="F166" s="31"/>
      <c r="G166" s="32">
        <v>24753342</v>
      </c>
      <c r="H166" s="57">
        <f t="shared" si="8"/>
        <v>2.148652065617485</v>
      </c>
      <c r="I166" s="33">
        <f t="shared" si="9"/>
        <v>0</v>
      </c>
    </row>
    <row r="167" spans="1:9" x14ac:dyDescent="0.25">
      <c r="A167" s="5"/>
      <c r="B167" s="58">
        <v>338</v>
      </c>
      <c r="C167" s="6" t="s">
        <v>175</v>
      </c>
      <c r="D167" s="7">
        <v>794737810</v>
      </c>
      <c r="E167" s="24">
        <f t="shared" si="7"/>
        <v>68.985231855998123</v>
      </c>
      <c r="F167" s="31"/>
      <c r="G167" s="32">
        <v>742782810</v>
      </c>
      <c r="H167" s="57">
        <f t="shared" si="8"/>
        <v>64.475407765612402</v>
      </c>
      <c r="I167" s="33">
        <f t="shared" si="9"/>
        <v>51955000</v>
      </c>
    </row>
    <row r="168" spans="1:9" x14ac:dyDescent="0.25">
      <c r="A168" s="5"/>
      <c r="B168" s="58">
        <v>339</v>
      </c>
      <c r="C168" s="6" t="s">
        <v>176</v>
      </c>
      <c r="D168" s="7">
        <v>33716557</v>
      </c>
      <c r="E168" s="24">
        <f t="shared" si="7"/>
        <v>2.9266815706565872</v>
      </c>
      <c r="F168" s="31"/>
      <c r="G168" s="32">
        <v>33716557</v>
      </c>
      <c r="H168" s="57">
        <f t="shared" si="8"/>
        <v>2.9266815706565872</v>
      </c>
      <c r="I168" s="33">
        <f t="shared" si="9"/>
        <v>0</v>
      </c>
    </row>
    <row r="169" spans="1:9" ht="15.75" x14ac:dyDescent="0.25">
      <c r="A169" s="60" t="s">
        <v>81</v>
      </c>
      <c r="B169" s="59"/>
      <c r="C169" s="9"/>
      <c r="D169" s="10">
        <f>SUM(D170:D261)</f>
        <v>16009937280</v>
      </c>
      <c r="E169" s="25">
        <f t="shared" si="7"/>
        <v>1389.7026432664477</v>
      </c>
      <c r="F169" s="38"/>
      <c r="G169" s="39">
        <f>SUM(G170:G261)</f>
        <v>15987143637</v>
      </c>
      <c r="H169" s="55">
        <f t="shared" si="8"/>
        <v>1387.7240979809303</v>
      </c>
      <c r="I169" s="40">
        <f>(D169-G169)</f>
        <v>22793643</v>
      </c>
    </row>
    <row r="170" spans="1:9" x14ac:dyDescent="0.25">
      <c r="A170" s="5"/>
      <c r="B170" s="58">
        <v>341.1</v>
      </c>
      <c r="C170" s="6" t="s">
        <v>177</v>
      </c>
      <c r="D170" s="7">
        <v>68164465</v>
      </c>
      <c r="E170" s="24">
        <f t="shared" si="7"/>
        <v>5.9168462393466204</v>
      </c>
      <c r="F170" s="31"/>
      <c r="G170" s="32">
        <v>68164465</v>
      </c>
      <c r="H170" s="57">
        <f t="shared" si="8"/>
        <v>5.9168462393466204</v>
      </c>
      <c r="I170" s="33">
        <f t="shared" ref="I170:I233" si="10">(D170-G170)</f>
        <v>0</v>
      </c>
    </row>
    <row r="171" spans="1:9" x14ac:dyDescent="0.25">
      <c r="A171" s="5"/>
      <c r="B171" s="58">
        <v>341.15</v>
      </c>
      <c r="C171" s="6" t="s">
        <v>178</v>
      </c>
      <c r="D171" s="7">
        <v>0</v>
      </c>
      <c r="E171" s="24">
        <f t="shared" si="7"/>
        <v>0</v>
      </c>
      <c r="F171" s="31"/>
      <c r="G171" s="32">
        <v>0</v>
      </c>
      <c r="H171" s="57">
        <f t="shared" si="8"/>
        <v>0</v>
      </c>
      <c r="I171" s="33">
        <f t="shared" si="10"/>
        <v>0</v>
      </c>
    </row>
    <row r="172" spans="1:9" x14ac:dyDescent="0.25">
      <c r="A172" s="5"/>
      <c r="B172" s="58">
        <v>341.16</v>
      </c>
      <c r="C172" s="6" t="s">
        <v>179</v>
      </c>
      <c r="D172" s="7">
        <v>1384972</v>
      </c>
      <c r="E172" s="24">
        <f t="shared" si="7"/>
        <v>0.12021903743835395</v>
      </c>
      <c r="F172" s="31"/>
      <c r="G172" s="32">
        <v>1384972</v>
      </c>
      <c r="H172" s="57">
        <f t="shared" si="8"/>
        <v>0.12021903743835395</v>
      </c>
      <c r="I172" s="33">
        <f t="shared" si="10"/>
        <v>0</v>
      </c>
    </row>
    <row r="173" spans="1:9" x14ac:dyDescent="0.25">
      <c r="A173" s="5"/>
      <c r="B173" s="58">
        <v>341.2</v>
      </c>
      <c r="C173" s="6" t="s">
        <v>180</v>
      </c>
      <c r="D173" s="7">
        <v>2551849820</v>
      </c>
      <c r="E173" s="24">
        <f t="shared" si="7"/>
        <v>221.50695396559408</v>
      </c>
      <c r="F173" s="31"/>
      <c r="G173" s="32">
        <v>2551849820</v>
      </c>
      <c r="H173" s="57">
        <f t="shared" si="8"/>
        <v>221.50695396559408</v>
      </c>
      <c r="I173" s="33">
        <f t="shared" si="10"/>
        <v>0</v>
      </c>
    </row>
    <row r="174" spans="1:9" x14ac:dyDescent="0.25">
      <c r="A174" s="5"/>
      <c r="B174" s="58">
        <v>341.3</v>
      </c>
      <c r="C174" s="6" t="s">
        <v>181</v>
      </c>
      <c r="D174" s="7">
        <v>206005304</v>
      </c>
      <c r="E174" s="24">
        <f t="shared" si="7"/>
        <v>17.881776204916406</v>
      </c>
      <c r="F174" s="31"/>
      <c r="G174" s="32">
        <v>206005304</v>
      </c>
      <c r="H174" s="57">
        <f t="shared" si="8"/>
        <v>17.881776204916406</v>
      </c>
      <c r="I174" s="33">
        <f t="shared" si="10"/>
        <v>0</v>
      </c>
    </row>
    <row r="175" spans="1:9" x14ac:dyDescent="0.25">
      <c r="A175" s="5"/>
      <c r="B175" s="58">
        <v>341.51</v>
      </c>
      <c r="C175" s="6" t="s">
        <v>182</v>
      </c>
      <c r="D175" s="7">
        <v>3684</v>
      </c>
      <c r="E175" s="24">
        <f t="shared" si="7"/>
        <v>3.1978042438612182E-4</v>
      </c>
      <c r="F175" s="31"/>
      <c r="G175" s="32">
        <v>3684</v>
      </c>
      <c r="H175" s="57">
        <f t="shared" si="8"/>
        <v>3.1978042438612182E-4</v>
      </c>
      <c r="I175" s="33">
        <f t="shared" si="10"/>
        <v>0</v>
      </c>
    </row>
    <row r="176" spans="1:9" x14ac:dyDescent="0.25">
      <c r="A176" s="5"/>
      <c r="B176" s="58">
        <v>341.52</v>
      </c>
      <c r="C176" s="6" t="s">
        <v>183</v>
      </c>
      <c r="D176" s="7">
        <v>0</v>
      </c>
      <c r="E176" s="24">
        <f t="shared" si="7"/>
        <v>0</v>
      </c>
      <c r="F176" s="31"/>
      <c r="G176" s="32">
        <v>0</v>
      </c>
      <c r="H176" s="57">
        <f t="shared" si="8"/>
        <v>0</v>
      </c>
      <c r="I176" s="33">
        <f t="shared" si="10"/>
        <v>0</v>
      </c>
    </row>
    <row r="177" spans="1:9" x14ac:dyDescent="0.25">
      <c r="A177" s="5"/>
      <c r="B177" s="58">
        <v>341.53</v>
      </c>
      <c r="C177" s="6" t="s">
        <v>184</v>
      </c>
      <c r="D177" s="7">
        <v>0</v>
      </c>
      <c r="E177" s="24">
        <f t="shared" si="7"/>
        <v>0</v>
      </c>
      <c r="F177" s="31"/>
      <c r="G177" s="32">
        <v>0</v>
      </c>
      <c r="H177" s="57">
        <f t="shared" si="8"/>
        <v>0</v>
      </c>
      <c r="I177" s="33">
        <f t="shared" si="10"/>
        <v>0</v>
      </c>
    </row>
    <row r="178" spans="1:9" x14ac:dyDescent="0.25">
      <c r="A178" s="5"/>
      <c r="B178" s="58">
        <v>341.54</v>
      </c>
      <c r="C178" s="6" t="s">
        <v>185</v>
      </c>
      <c r="D178" s="7">
        <v>188781</v>
      </c>
      <c r="E178" s="24">
        <f t="shared" si="7"/>
        <v>1.6386663489695023E-2</v>
      </c>
      <c r="F178" s="31"/>
      <c r="G178" s="32">
        <v>188781</v>
      </c>
      <c r="H178" s="57">
        <f t="shared" si="8"/>
        <v>1.6386663489695023E-2</v>
      </c>
      <c r="I178" s="33">
        <f t="shared" si="10"/>
        <v>0</v>
      </c>
    </row>
    <row r="179" spans="1:9" x14ac:dyDescent="0.25">
      <c r="A179" s="5"/>
      <c r="B179" s="58">
        <v>341.55</v>
      </c>
      <c r="C179" s="6" t="s">
        <v>186</v>
      </c>
      <c r="D179" s="7">
        <v>630</v>
      </c>
      <c r="E179" s="24">
        <f t="shared" si="7"/>
        <v>5.4685577460167414E-5</v>
      </c>
      <c r="F179" s="31"/>
      <c r="G179" s="32">
        <v>630</v>
      </c>
      <c r="H179" s="57">
        <f t="shared" si="8"/>
        <v>5.4685577460167414E-5</v>
      </c>
      <c r="I179" s="33">
        <f t="shared" si="10"/>
        <v>0</v>
      </c>
    </row>
    <row r="180" spans="1:9" x14ac:dyDescent="0.25">
      <c r="A180" s="5"/>
      <c r="B180" s="58">
        <v>341.56</v>
      </c>
      <c r="C180" s="6" t="s">
        <v>187</v>
      </c>
      <c r="D180" s="7">
        <v>529813</v>
      </c>
      <c r="E180" s="24">
        <f t="shared" si="7"/>
        <v>4.5989095001434409E-2</v>
      </c>
      <c r="F180" s="31"/>
      <c r="G180" s="32">
        <v>529813</v>
      </c>
      <c r="H180" s="57">
        <f t="shared" si="8"/>
        <v>4.5989095001434409E-2</v>
      </c>
      <c r="I180" s="33">
        <f t="shared" si="10"/>
        <v>0</v>
      </c>
    </row>
    <row r="181" spans="1:9" x14ac:dyDescent="0.25">
      <c r="A181" s="5"/>
      <c r="B181" s="58">
        <v>341.8</v>
      </c>
      <c r="C181" s="6" t="s">
        <v>188</v>
      </c>
      <c r="D181" s="7">
        <v>11213034</v>
      </c>
      <c r="E181" s="24">
        <f t="shared" si="7"/>
        <v>0.9733194275722078</v>
      </c>
      <c r="F181" s="31"/>
      <c r="G181" s="32">
        <v>11213034</v>
      </c>
      <c r="H181" s="57">
        <f t="shared" si="8"/>
        <v>0.9733194275722078</v>
      </c>
      <c r="I181" s="33">
        <f t="shared" si="10"/>
        <v>0</v>
      </c>
    </row>
    <row r="182" spans="1:9" x14ac:dyDescent="0.25">
      <c r="A182" s="5"/>
      <c r="B182" s="58">
        <v>341.9</v>
      </c>
      <c r="C182" s="6" t="s">
        <v>189</v>
      </c>
      <c r="D182" s="7">
        <v>205919448</v>
      </c>
      <c r="E182" s="24">
        <f t="shared" si="7"/>
        <v>17.874323689141136</v>
      </c>
      <c r="F182" s="31"/>
      <c r="G182" s="32">
        <v>205897726</v>
      </c>
      <c r="H182" s="57">
        <f t="shared" si="8"/>
        <v>17.872438165151312</v>
      </c>
      <c r="I182" s="33">
        <f t="shared" si="10"/>
        <v>21722</v>
      </c>
    </row>
    <row r="183" spans="1:9" x14ac:dyDescent="0.25">
      <c r="A183" s="5"/>
      <c r="B183" s="58">
        <v>342.1</v>
      </c>
      <c r="C183" s="6" t="s">
        <v>190</v>
      </c>
      <c r="D183" s="7">
        <v>147237116</v>
      </c>
      <c r="E183" s="24">
        <f t="shared" si="7"/>
        <v>12.780550336555008</v>
      </c>
      <c r="F183" s="31"/>
      <c r="G183" s="32">
        <v>147237116</v>
      </c>
      <c r="H183" s="57">
        <f t="shared" si="8"/>
        <v>12.780550336555008</v>
      </c>
      <c r="I183" s="33">
        <f t="shared" si="10"/>
        <v>0</v>
      </c>
    </row>
    <row r="184" spans="1:9" x14ac:dyDescent="0.25">
      <c r="A184" s="5"/>
      <c r="B184" s="58">
        <v>342.2</v>
      </c>
      <c r="C184" s="6" t="s">
        <v>191</v>
      </c>
      <c r="D184" s="7">
        <v>245242300</v>
      </c>
      <c r="E184" s="24">
        <f t="shared" si="7"/>
        <v>21.287645703427962</v>
      </c>
      <c r="F184" s="31"/>
      <c r="G184" s="32">
        <v>245242300</v>
      </c>
      <c r="H184" s="57">
        <f t="shared" si="8"/>
        <v>21.287645703427962</v>
      </c>
      <c r="I184" s="33">
        <f t="shared" si="10"/>
        <v>0</v>
      </c>
    </row>
    <row r="185" spans="1:9" x14ac:dyDescent="0.25">
      <c r="A185" s="5"/>
      <c r="B185" s="58">
        <v>342.3</v>
      </c>
      <c r="C185" s="6" t="s">
        <v>192</v>
      </c>
      <c r="D185" s="7">
        <v>12155</v>
      </c>
      <c r="E185" s="24">
        <f t="shared" si="7"/>
        <v>1.055084434965611E-3</v>
      </c>
      <c r="F185" s="31"/>
      <c r="G185" s="32">
        <v>12155</v>
      </c>
      <c r="H185" s="57">
        <f t="shared" si="8"/>
        <v>1.055084434965611E-3</v>
      </c>
      <c r="I185" s="33">
        <f t="shared" si="10"/>
        <v>0</v>
      </c>
    </row>
    <row r="186" spans="1:9" x14ac:dyDescent="0.25">
      <c r="A186" s="5"/>
      <c r="B186" s="58">
        <v>342.4</v>
      </c>
      <c r="C186" s="6" t="s">
        <v>193</v>
      </c>
      <c r="D186" s="7">
        <v>70119151</v>
      </c>
      <c r="E186" s="24">
        <f t="shared" si="7"/>
        <v>6.0865178784947229</v>
      </c>
      <c r="F186" s="31"/>
      <c r="G186" s="32">
        <v>70119151</v>
      </c>
      <c r="H186" s="57">
        <f t="shared" si="8"/>
        <v>6.0865178784947229</v>
      </c>
      <c r="I186" s="33">
        <f t="shared" si="10"/>
        <v>0</v>
      </c>
    </row>
    <row r="187" spans="1:9" x14ac:dyDescent="0.25">
      <c r="A187" s="5"/>
      <c r="B187" s="58">
        <v>342.5</v>
      </c>
      <c r="C187" s="6" t="s">
        <v>194</v>
      </c>
      <c r="D187" s="7">
        <v>26315810</v>
      </c>
      <c r="E187" s="24">
        <f t="shared" si="7"/>
        <v>2.2842782002889654</v>
      </c>
      <c r="F187" s="31"/>
      <c r="G187" s="32">
        <v>26315810</v>
      </c>
      <c r="H187" s="57">
        <f t="shared" si="8"/>
        <v>2.2842782002889654</v>
      </c>
      <c r="I187" s="33">
        <f t="shared" si="10"/>
        <v>0</v>
      </c>
    </row>
    <row r="188" spans="1:9" x14ac:dyDescent="0.25">
      <c r="A188" s="5"/>
      <c r="B188" s="58">
        <v>342.6</v>
      </c>
      <c r="C188" s="6" t="s">
        <v>195</v>
      </c>
      <c r="D188" s="7">
        <v>156404526</v>
      </c>
      <c r="E188" s="24">
        <f t="shared" si="7"/>
        <v>13.576304478878997</v>
      </c>
      <c r="F188" s="31"/>
      <c r="G188" s="32">
        <v>156404526</v>
      </c>
      <c r="H188" s="57">
        <f t="shared" si="8"/>
        <v>13.576304478878997</v>
      </c>
      <c r="I188" s="33">
        <f t="shared" si="10"/>
        <v>0</v>
      </c>
    </row>
    <row r="189" spans="1:9" x14ac:dyDescent="0.25">
      <c r="A189" s="5"/>
      <c r="B189" s="58">
        <v>342.9</v>
      </c>
      <c r="C189" s="6" t="s">
        <v>196</v>
      </c>
      <c r="D189" s="7">
        <v>90913150</v>
      </c>
      <c r="E189" s="24">
        <f t="shared" si="7"/>
        <v>7.8914890578933639</v>
      </c>
      <c r="F189" s="31"/>
      <c r="G189" s="32">
        <v>90913150</v>
      </c>
      <c r="H189" s="57">
        <f t="shared" si="8"/>
        <v>7.8914890578933639</v>
      </c>
      <c r="I189" s="33">
        <f t="shared" si="10"/>
        <v>0</v>
      </c>
    </row>
    <row r="190" spans="1:9" x14ac:dyDescent="0.25">
      <c r="A190" s="5"/>
      <c r="B190" s="58">
        <v>343.1</v>
      </c>
      <c r="C190" s="6" t="s">
        <v>197</v>
      </c>
      <c r="D190" s="7">
        <v>2768514624</v>
      </c>
      <c r="E190" s="24">
        <f t="shared" si="7"/>
        <v>240.31400146088615</v>
      </c>
      <c r="F190" s="31"/>
      <c r="G190" s="32">
        <v>2768514624</v>
      </c>
      <c r="H190" s="57">
        <f t="shared" si="8"/>
        <v>240.31400146088615</v>
      </c>
      <c r="I190" s="33">
        <f t="shared" si="10"/>
        <v>0</v>
      </c>
    </row>
    <row r="191" spans="1:9" x14ac:dyDescent="0.25">
      <c r="A191" s="5"/>
      <c r="B191" s="58">
        <v>343.2</v>
      </c>
      <c r="C191" s="6" t="s">
        <v>198</v>
      </c>
      <c r="D191" s="7">
        <v>201577783</v>
      </c>
      <c r="E191" s="24">
        <f t="shared" si="7"/>
        <v>17.497456296024314</v>
      </c>
      <c r="F191" s="31"/>
      <c r="G191" s="32">
        <v>201577783</v>
      </c>
      <c r="H191" s="57">
        <f t="shared" si="8"/>
        <v>17.497456296024314</v>
      </c>
      <c r="I191" s="33">
        <f t="shared" si="10"/>
        <v>0</v>
      </c>
    </row>
    <row r="192" spans="1:9" x14ac:dyDescent="0.25">
      <c r="A192" s="5"/>
      <c r="B192" s="58">
        <v>343.3</v>
      </c>
      <c r="C192" s="6" t="s">
        <v>199</v>
      </c>
      <c r="D192" s="7">
        <v>1640173921</v>
      </c>
      <c r="E192" s="24">
        <f t="shared" si="7"/>
        <v>142.37120318252701</v>
      </c>
      <c r="F192" s="31"/>
      <c r="G192" s="32">
        <v>1640173921</v>
      </c>
      <c r="H192" s="57">
        <f t="shared" si="8"/>
        <v>142.37120318252701</v>
      </c>
      <c r="I192" s="33">
        <f t="shared" si="10"/>
        <v>0</v>
      </c>
    </row>
    <row r="193" spans="1:9" x14ac:dyDescent="0.25">
      <c r="A193" s="5"/>
      <c r="B193" s="58">
        <v>343.4</v>
      </c>
      <c r="C193" s="6" t="s">
        <v>200</v>
      </c>
      <c r="D193" s="7">
        <v>1233081337</v>
      </c>
      <c r="E193" s="24">
        <f t="shared" si="7"/>
        <v>107.03454757015921</v>
      </c>
      <c r="F193" s="31"/>
      <c r="G193" s="32">
        <v>1228204852</v>
      </c>
      <c r="H193" s="57">
        <f t="shared" si="8"/>
        <v>106.61125646190391</v>
      </c>
      <c r="I193" s="33">
        <f t="shared" si="10"/>
        <v>4876485</v>
      </c>
    </row>
    <row r="194" spans="1:9" x14ac:dyDescent="0.25">
      <c r="A194" s="5"/>
      <c r="B194" s="58">
        <v>343.5</v>
      </c>
      <c r="C194" s="6" t="s">
        <v>201</v>
      </c>
      <c r="D194" s="7">
        <v>1763305700</v>
      </c>
      <c r="E194" s="24">
        <f t="shared" si="7"/>
        <v>153.05934991000751</v>
      </c>
      <c r="F194" s="31"/>
      <c r="G194" s="32">
        <v>1763305700</v>
      </c>
      <c r="H194" s="57">
        <f t="shared" si="8"/>
        <v>153.05934991000751</v>
      </c>
      <c r="I194" s="33">
        <f t="shared" si="10"/>
        <v>0</v>
      </c>
    </row>
    <row r="195" spans="1:9" x14ac:dyDescent="0.25">
      <c r="A195" s="5"/>
      <c r="B195" s="58">
        <v>343.6</v>
      </c>
      <c r="C195" s="6" t="s">
        <v>202</v>
      </c>
      <c r="D195" s="7">
        <v>2522991883</v>
      </c>
      <c r="E195" s="24">
        <f t="shared" si="7"/>
        <v>219.00201277646056</v>
      </c>
      <c r="F195" s="31"/>
      <c r="G195" s="32">
        <v>2522991883</v>
      </c>
      <c r="H195" s="57">
        <f t="shared" si="8"/>
        <v>219.00201277646056</v>
      </c>
      <c r="I195" s="33">
        <f t="shared" si="10"/>
        <v>0</v>
      </c>
    </row>
    <row r="196" spans="1:9" x14ac:dyDescent="0.25">
      <c r="A196" s="5"/>
      <c r="B196" s="58">
        <v>343.7</v>
      </c>
      <c r="C196" s="6" t="s">
        <v>203</v>
      </c>
      <c r="D196" s="7">
        <v>158722002</v>
      </c>
      <c r="E196" s="24">
        <f t="shared" si="7"/>
        <v>13.777467198418806</v>
      </c>
      <c r="F196" s="31"/>
      <c r="G196" s="32">
        <v>158722002</v>
      </c>
      <c r="H196" s="57">
        <f t="shared" si="8"/>
        <v>13.777467198418806</v>
      </c>
      <c r="I196" s="33">
        <f t="shared" si="10"/>
        <v>0</v>
      </c>
    </row>
    <row r="197" spans="1:9" x14ac:dyDescent="0.25">
      <c r="A197" s="5"/>
      <c r="B197" s="58">
        <v>343.8</v>
      </c>
      <c r="C197" s="6" t="s">
        <v>204</v>
      </c>
      <c r="D197" s="7">
        <v>10692969</v>
      </c>
      <c r="E197" s="24">
        <f t="shared" si="7"/>
        <v>0.92817648337883951</v>
      </c>
      <c r="F197" s="31"/>
      <c r="G197" s="32">
        <v>10692969</v>
      </c>
      <c r="H197" s="57">
        <f t="shared" si="8"/>
        <v>0.92817648337883951</v>
      </c>
      <c r="I197" s="33">
        <f t="shared" si="10"/>
        <v>0</v>
      </c>
    </row>
    <row r="198" spans="1:9" x14ac:dyDescent="0.25">
      <c r="A198" s="5"/>
      <c r="B198" s="58">
        <v>343.9</v>
      </c>
      <c r="C198" s="6" t="s">
        <v>205</v>
      </c>
      <c r="D198" s="7">
        <v>334708003</v>
      </c>
      <c r="E198" s="24">
        <f t="shared" ref="E198:E261" si="11">(D198/E$325)</f>
        <v>29.053492737451503</v>
      </c>
      <c r="F198" s="31"/>
      <c r="G198" s="32">
        <v>334708003</v>
      </c>
      <c r="H198" s="57">
        <f t="shared" ref="H198:H261" si="12">(G198/E$325)</f>
        <v>29.053492737451503</v>
      </c>
      <c r="I198" s="33">
        <f t="shared" si="10"/>
        <v>0</v>
      </c>
    </row>
    <row r="199" spans="1:9" x14ac:dyDescent="0.25">
      <c r="A199" s="5"/>
      <c r="B199" s="58">
        <v>344.1</v>
      </c>
      <c r="C199" s="6" t="s">
        <v>206</v>
      </c>
      <c r="D199" s="7">
        <v>92547268</v>
      </c>
      <c r="E199" s="24">
        <f t="shared" si="11"/>
        <v>8.0333345919696395</v>
      </c>
      <c r="F199" s="31"/>
      <c r="G199" s="32">
        <v>92547268</v>
      </c>
      <c r="H199" s="57">
        <f t="shared" si="12"/>
        <v>8.0333345919696395</v>
      </c>
      <c r="I199" s="33">
        <f t="shared" si="10"/>
        <v>0</v>
      </c>
    </row>
    <row r="200" spans="1:9" x14ac:dyDescent="0.25">
      <c r="A200" s="5"/>
      <c r="B200" s="58">
        <v>344.2</v>
      </c>
      <c r="C200" s="6" t="s">
        <v>207</v>
      </c>
      <c r="D200" s="7">
        <v>112990948</v>
      </c>
      <c r="E200" s="24">
        <f t="shared" si="11"/>
        <v>9.8078972050027762</v>
      </c>
      <c r="F200" s="31"/>
      <c r="G200" s="32">
        <v>112990948</v>
      </c>
      <c r="H200" s="57">
        <f t="shared" si="12"/>
        <v>9.8078972050027762</v>
      </c>
      <c r="I200" s="33">
        <f t="shared" si="10"/>
        <v>0</v>
      </c>
    </row>
    <row r="201" spans="1:9" x14ac:dyDescent="0.25">
      <c r="A201" s="5"/>
      <c r="B201" s="58">
        <v>344.3</v>
      </c>
      <c r="C201" s="6" t="s">
        <v>208</v>
      </c>
      <c r="D201" s="7">
        <v>43360499</v>
      </c>
      <c r="E201" s="24">
        <f t="shared" si="11"/>
        <v>3.7637998837714473</v>
      </c>
      <c r="F201" s="31"/>
      <c r="G201" s="32">
        <v>43360499</v>
      </c>
      <c r="H201" s="57">
        <f t="shared" si="12"/>
        <v>3.7637998837714473</v>
      </c>
      <c r="I201" s="33">
        <f t="shared" si="10"/>
        <v>0</v>
      </c>
    </row>
    <row r="202" spans="1:9" x14ac:dyDescent="0.25">
      <c r="A202" s="5"/>
      <c r="B202" s="58">
        <v>344.4</v>
      </c>
      <c r="C202" s="6" t="s">
        <v>209</v>
      </c>
      <c r="D202" s="7">
        <v>0</v>
      </c>
      <c r="E202" s="24">
        <f t="shared" si="11"/>
        <v>0</v>
      </c>
      <c r="F202" s="31"/>
      <c r="G202" s="32">
        <v>0</v>
      </c>
      <c r="H202" s="57">
        <f t="shared" si="12"/>
        <v>0</v>
      </c>
      <c r="I202" s="33">
        <f t="shared" si="10"/>
        <v>0</v>
      </c>
    </row>
    <row r="203" spans="1:9" x14ac:dyDescent="0.25">
      <c r="A203" s="5"/>
      <c r="B203" s="58">
        <v>344.5</v>
      </c>
      <c r="C203" s="6" t="s">
        <v>210</v>
      </c>
      <c r="D203" s="7">
        <v>359121905</v>
      </c>
      <c r="E203" s="24">
        <f t="shared" si="11"/>
        <v>31.172680561143466</v>
      </c>
      <c r="F203" s="31"/>
      <c r="G203" s="32">
        <v>359121905</v>
      </c>
      <c r="H203" s="57">
        <f t="shared" si="12"/>
        <v>31.172680561143466</v>
      </c>
      <c r="I203" s="33">
        <f t="shared" si="10"/>
        <v>0</v>
      </c>
    </row>
    <row r="204" spans="1:9" x14ac:dyDescent="0.25">
      <c r="A204" s="5"/>
      <c r="B204" s="58">
        <v>344.6</v>
      </c>
      <c r="C204" s="6" t="s">
        <v>211</v>
      </c>
      <c r="D204" s="7">
        <v>12201432</v>
      </c>
      <c r="E204" s="24">
        <f t="shared" si="11"/>
        <v>1.0591148488269293</v>
      </c>
      <c r="F204" s="31"/>
      <c r="G204" s="32">
        <v>12201432</v>
      </c>
      <c r="H204" s="57">
        <f t="shared" si="12"/>
        <v>1.0591148488269293</v>
      </c>
      <c r="I204" s="33">
        <f t="shared" si="10"/>
        <v>0</v>
      </c>
    </row>
    <row r="205" spans="1:9" x14ac:dyDescent="0.25">
      <c r="A205" s="5"/>
      <c r="B205" s="58">
        <v>344.9</v>
      </c>
      <c r="C205" s="6" t="s">
        <v>212</v>
      </c>
      <c r="D205" s="7">
        <v>52008150</v>
      </c>
      <c r="E205" s="24">
        <f t="shared" si="11"/>
        <v>4.5144376434682636</v>
      </c>
      <c r="F205" s="31"/>
      <c r="G205" s="32">
        <v>52008150</v>
      </c>
      <c r="H205" s="57">
        <f t="shared" si="12"/>
        <v>4.5144376434682636</v>
      </c>
      <c r="I205" s="33">
        <f t="shared" si="10"/>
        <v>0</v>
      </c>
    </row>
    <row r="206" spans="1:9" x14ac:dyDescent="0.25">
      <c r="A206" s="5"/>
      <c r="B206" s="58">
        <v>345.1</v>
      </c>
      <c r="C206" s="6" t="s">
        <v>213</v>
      </c>
      <c r="D206" s="7">
        <v>36961978</v>
      </c>
      <c r="E206" s="24">
        <f t="shared" si="11"/>
        <v>3.2083922396825457</v>
      </c>
      <c r="F206" s="31"/>
      <c r="G206" s="32">
        <v>19408334</v>
      </c>
      <c r="H206" s="57">
        <f t="shared" si="12"/>
        <v>1.6846919878250808</v>
      </c>
      <c r="I206" s="33">
        <f t="shared" si="10"/>
        <v>17553644</v>
      </c>
    </row>
    <row r="207" spans="1:9" x14ac:dyDescent="0.25">
      <c r="A207" s="5"/>
      <c r="B207" s="58">
        <v>345.9</v>
      </c>
      <c r="C207" s="6" t="s">
        <v>214</v>
      </c>
      <c r="D207" s="7">
        <v>6381317</v>
      </c>
      <c r="E207" s="24">
        <f t="shared" si="11"/>
        <v>0.5539142938117193</v>
      </c>
      <c r="F207" s="31"/>
      <c r="G207" s="32">
        <v>6381317</v>
      </c>
      <c r="H207" s="57">
        <f t="shared" si="12"/>
        <v>0.5539142938117193</v>
      </c>
      <c r="I207" s="33">
        <f t="shared" si="10"/>
        <v>0</v>
      </c>
    </row>
    <row r="208" spans="1:9" x14ac:dyDescent="0.25">
      <c r="A208" s="5"/>
      <c r="B208" s="58">
        <v>346.1</v>
      </c>
      <c r="C208" s="6" t="s">
        <v>215</v>
      </c>
      <c r="D208" s="7">
        <v>1963535</v>
      </c>
      <c r="E208" s="24">
        <f t="shared" si="11"/>
        <v>0.17043975450515847</v>
      </c>
      <c r="F208" s="31"/>
      <c r="G208" s="32">
        <v>1963535</v>
      </c>
      <c r="H208" s="57">
        <f t="shared" si="12"/>
        <v>0.17043975450515847</v>
      </c>
      <c r="I208" s="33">
        <f t="shared" si="10"/>
        <v>0</v>
      </c>
    </row>
    <row r="209" spans="1:9" x14ac:dyDescent="0.25">
      <c r="A209" s="5"/>
      <c r="B209" s="58">
        <v>346.2</v>
      </c>
      <c r="C209" s="6" t="s">
        <v>216</v>
      </c>
      <c r="D209" s="7">
        <v>1520</v>
      </c>
      <c r="E209" s="24">
        <f t="shared" si="11"/>
        <v>1.3193980593564201E-4</v>
      </c>
      <c r="F209" s="31"/>
      <c r="G209" s="32">
        <v>1520</v>
      </c>
      <c r="H209" s="57">
        <f t="shared" si="12"/>
        <v>1.3193980593564201E-4</v>
      </c>
      <c r="I209" s="33">
        <f t="shared" si="10"/>
        <v>0</v>
      </c>
    </row>
    <row r="210" spans="1:9" x14ac:dyDescent="0.25">
      <c r="A210" s="5"/>
      <c r="B210" s="58">
        <v>346.3</v>
      </c>
      <c r="C210" s="6" t="s">
        <v>217</v>
      </c>
      <c r="D210" s="7">
        <v>1628</v>
      </c>
      <c r="E210" s="24">
        <f t="shared" si="11"/>
        <v>1.4131447635738501E-4</v>
      </c>
      <c r="F210" s="31"/>
      <c r="G210" s="32">
        <v>1628</v>
      </c>
      <c r="H210" s="57">
        <f t="shared" si="12"/>
        <v>1.4131447635738501E-4</v>
      </c>
      <c r="I210" s="33">
        <f t="shared" si="10"/>
        <v>0</v>
      </c>
    </row>
    <row r="211" spans="1:9" x14ac:dyDescent="0.25">
      <c r="A211" s="5"/>
      <c r="B211" s="58">
        <v>346.4</v>
      </c>
      <c r="C211" s="6" t="s">
        <v>218</v>
      </c>
      <c r="D211" s="7">
        <v>3262397</v>
      </c>
      <c r="E211" s="24">
        <f t="shared" si="11"/>
        <v>0.28318422833225049</v>
      </c>
      <c r="F211" s="31"/>
      <c r="G211" s="32">
        <v>3262397</v>
      </c>
      <c r="H211" s="57">
        <f t="shared" si="12"/>
        <v>0.28318422833225049</v>
      </c>
      <c r="I211" s="33">
        <f t="shared" si="10"/>
        <v>0</v>
      </c>
    </row>
    <row r="212" spans="1:9" x14ac:dyDescent="0.25">
      <c r="A212" s="5"/>
      <c r="B212" s="58">
        <v>346.9</v>
      </c>
      <c r="C212" s="6" t="s">
        <v>219</v>
      </c>
      <c r="D212" s="7">
        <v>590520</v>
      </c>
      <c r="E212" s="24">
        <f t="shared" si="11"/>
        <v>5.1258614605996927E-2</v>
      </c>
      <c r="F212" s="31"/>
      <c r="G212" s="32">
        <v>590520</v>
      </c>
      <c r="H212" s="57">
        <f t="shared" si="12"/>
        <v>5.1258614605996927E-2</v>
      </c>
      <c r="I212" s="33">
        <f t="shared" si="10"/>
        <v>0</v>
      </c>
    </row>
    <row r="213" spans="1:9" x14ac:dyDescent="0.25">
      <c r="A213" s="5"/>
      <c r="B213" s="58">
        <v>347.1</v>
      </c>
      <c r="C213" s="6" t="s">
        <v>220</v>
      </c>
      <c r="D213" s="7">
        <v>2553337</v>
      </c>
      <c r="E213" s="24">
        <f t="shared" si="11"/>
        <v>0.22163604491335157</v>
      </c>
      <c r="F213" s="31"/>
      <c r="G213" s="32">
        <v>2553337</v>
      </c>
      <c r="H213" s="57">
        <f t="shared" si="12"/>
        <v>0.22163604491335157</v>
      </c>
      <c r="I213" s="33">
        <f t="shared" si="10"/>
        <v>0</v>
      </c>
    </row>
    <row r="214" spans="1:9" x14ac:dyDescent="0.25">
      <c r="A214" s="5"/>
      <c r="B214" s="58">
        <v>347.2</v>
      </c>
      <c r="C214" s="6" t="s">
        <v>221</v>
      </c>
      <c r="D214" s="7">
        <v>228006970</v>
      </c>
      <c r="E214" s="24">
        <f t="shared" si="11"/>
        <v>19.79157590379852</v>
      </c>
      <c r="F214" s="31"/>
      <c r="G214" s="32">
        <v>228006933</v>
      </c>
      <c r="H214" s="57">
        <f t="shared" si="12"/>
        <v>19.791572692105877</v>
      </c>
      <c r="I214" s="33">
        <f t="shared" si="10"/>
        <v>37</v>
      </c>
    </row>
    <row r="215" spans="1:9" x14ac:dyDescent="0.25">
      <c r="A215" s="5"/>
      <c r="B215" s="58">
        <v>347.3</v>
      </c>
      <c r="C215" s="6" t="s">
        <v>222</v>
      </c>
      <c r="D215" s="7">
        <v>18191687</v>
      </c>
      <c r="E215" s="24">
        <f t="shared" si="11"/>
        <v>1.5790839818565405</v>
      </c>
      <c r="F215" s="31"/>
      <c r="G215" s="32">
        <v>18191687</v>
      </c>
      <c r="H215" s="57">
        <f t="shared" si="12"/>
        <v>1.5790839818565405</v>
      </c>
      <c r="I215" s="33">
        <f t="shared" si="10"/>
        <v>0</v>
      </c>
    </row>
    <row r="216" spans="1:9" x14ac:dyDescent="0.25">
      <c r="A216" s="5"/>
      <c r="B216" s="58">
        <v>347.4</v>
      </c>
      <c r="C216" s="6" t="s">
        <v>223</v>
      </c>
      <c r="D216" s="7">
        <v>13103437</v>
      </c>
      <c r="E216" s="24">
        <f t="shared" si="11"/>
        <v>1.1374111413617838</v>
      </c>
      <c r="F216" s="31"/>
      <c r="G216" s="32">
        <v>13103437</v>
      </c>
      <c r="H216" s="57">
        <f t="shared" si="12"/>
        <v>1.1374111413617838</v>
      </c>
      <c r="I216" s="33">
        <f t="shared" si="10"/>
        <v>0</v>
      </c>
    </row>
    <row r="217" spans="1:9" x14ac:dyDescent="0.25">
      <c r="A217" s="5"/>
      <c r="B217" s="58">
        <v>347.5</v>
      </c>
      <c r="C217" s="6" t="s">
        <v>224</v>
      </c>
      <c r="D217" s="7">
        <v>272612290</v>
      </c>
      <c r="E217" s="24">
        <f t="shared" si="11"/>
        <v>23.663429367283527</v>
      </c>
      <c r="F217" s="31"/>
      <c r="G217" s="32">
        <v>272612290</v>
      </c>
      <c r="H217" s="57">
        <f t="shared" si="12"/>
        <v>23.663429367283527</v>
      </c>
      <c r="I217" s="33">
        <f t="shared" si="10"/>
        <v>0</v>
      </c>
    </row>
    <row r="218" spans="1:9" x14ac:dyDescent="0.25">
      <c r="A218" s="5"/>
      <c r="B218" s="58">
        <v>347.8</v>
      </c>
      <c r="C218" s="6" t="s">
        <v>225</v>
      </c>
      <c r="D218" s="7">
        <v>22785067</v>
      </c>
      <c r="E218" s="24">
        <f t="shared" si="11"/>
        <v>1.9778008672438165</v>
      </c>
      <c r="F218" s="31"/>
      <c r="G218" s="32">
        <v>22785067</v>
      </c>
      <c r="H218" s="57">
        <f t="shared" si="12"/>
        <v>1.9778008672438165</v>
      </c>
      <c r="I218" s="33">
        <f t="shared" si="10"/>
        <v>0</v>
      </c>
    </row>
    <row r="219" spans="1:9" x14ac:dyDescent="0.25">
      <c r="A219" s="5"/>
      <c r="B219" s="58">
        <v>347.9</v>
      </c>
      <c r="C219" s="6" t="s">
        <v>226</v>
      </c>
      <c r="D219" s="7">
        <v>76535682</v>
      </c>
      <c r="E219" s="24">
        <f t="shared" si="11"/>
        <v>6.6434888356789541</v>
      </c>
      <c r="F219" s="31"/>
      <c r="G219" s="32">
        <v>76535682</v>
      </c>
      <c r="H219" s="57">
        <f t="shared" si="12"/>
        <v>6.6434888356789541</v>
      </c>
      <c r="I219" s="33">
        <f t="shared" si="10"/>
        <v>0</v>
      </c>
    </row>
    <row r="220" spans="1:9" x14ac:dyDescent="0.25">
      <c r="A220" s="5"/>
      <c r="B220" s="58">
        <v>348.11</v>
      </c>
      <c r="C220" s="6" t="s">
        <v>227</v>
      </c>
      <c r="D220" s="7">
        <v>0</v>
      </c>
      <c r="E220" s="24">
        <f t="shared" si="11"/>
        <v>0</v>
      </c>
      <c r="F220" s="31"/>
      <c r="G220" s="32">
        <v>0</v>
      </c>
      <c r="H220" s="57">
        <f t="shared" si="12"/>
        <v>0</v>
      </c>
      <c r="I220" s="33">
        <f t="shared" si="10"/>
        <v>0</v>
      </c>
    </row>
    <row r="221" spans="1:9" x14ac:dyDescent="0.25">
      <c r="A221" s="5"/>
      <c r="B221" s="58">
        <v>348.12</v>
      </c>
      <c r="C221" s="6" t="s">
        <v>228</v>
      </c>
      <c r="D221" s="7">
        <v>0</v>
      </c>
      <c r="E221" s="24">
        <f t="shared" si="11"/>
        <v>0</v>
      </c>
      <c r="F221" s="31"/>
      <c r="G221" s="32">
        <v>0</v>
      </c>
      <c r="H221" s="57">
        <f t="shared" si="12"/>
        <v>0</v>
      </c>
      <c r="I221" s="33">
        <f t="shared" si="10"/>
        <v>0</v>
      </c>
    </row>
    <row r="222" spans="1:9" x14ac:dyDescent="0.25">
      <c r="A222" s="5"/>
      <c r="B222" s="58">
        <v>348.13</v>
      </c>
      <c r="C222" s="6" t="s">
        <v>229</v>
      </c>
      <c r="D222" s="7">
        <v>0</v>
      </c>
      <c r="E222" s="24">
        <f t="shared" si="11"/>
        <v>0</v>
      </c>
      <c r="F222" s="31"/>
      <c r="G222" s="32">
        <v>0</v>
      </c>
      <c r="H222" s="57">
        <f t="shared" si="12"/>
        <v>0</v>
      </c>
      <c r="I222" s="33">
        <f t="shared" si="10"/>
        <v>0</v>
      </c>
    </row>
    <row r="223" spans="1:9" x14ac:dyDescent="0.25">
      <c r="A223" s="5"/>
      <c r="B223" s="58">
        <v>348.14</v>
      </c>
      <c r="C223" s="6" t="s">
        <v>230</v>
      </c>
      <c r="D223" s="7">
        <v>0</v>
      </c>
      <c r="E223" s="24">
        <f t="shared" si="11"/>
        <v>0</v>
      </c>
      <c r="F223" s="31"/>
      <c r="G223" s="32">
        <v>0</v>
      </c>
      <c r="H223" s="57">
        <f t="shared" si="12"/>
        <v>0</v>
      </c>
      <c r="I223" s="33">
        <f t="shared" si="10"/>
        <v>0</v>
      </c>
    </row>
    <row r="224" spans="1:9" x14ac:dyDescent="0.25">
      <c r="A224" s="5"/>
      <c r="B224" s="58">
        <v>348.21</v>
      </c>
      <c r="C224" s="6" t="s">
        <v>231</v>
      </c>
      <c r="D224" s="7">
        <v>0</v>
      </c>
      <c r="E224" s="24">
        <f t="shared" si="11"/>
        <v>0</v>
      </c>
      <c r="F224" s="31"/>
      <c r="G224" s="32">
        <v>0</v>
      </c>
      <c r="H224" s="57">
        <f t="shared" si="12"/>
        <v>0</v>
      </c>
      <c r="I224" s="33">
        <f t="shared" si="10"/>
        <v>0</v>
      </c>
    </row>
    <row r="225" spans="1:9" x14ac:dyDescent="0.25">
      <c r="A225" s="5"/>
      <c r="B225" s="58">
        <v>348.22</v>
      </c>
      <c r="C225" s="6" t="s">
        <v>232</v>
      </c>
      <c r="D225" s="7">
        <v>0</v>
      </c>
      <c r="E225" s="24">
        <f t="shared" si="11"/>
        <v>0</v>
      </c>
      <c r="F225" s="31"/>
      <c r="G225" s="32">
        <v>0</v>
      </c>
      <c r="H225" s="57">
        <f t="shared" si="12"/>
        <v>0</v>
      </c>
      <c r="I225" s="33">
        <f t="shared" si="10"/>
        <v>0</v>
      </c>
    </row>
    <row r="226" spans="1:9" x14ac:dyDescent="0.25">
      <c r="A226" s="5"/>
      <c r="B226" s="58">
        <v>348.23</v>
      </c>
      <c r="C226" s="6" t="s">
        <v>233</v>
      </c>
      <c r="D226" s="7">
        <v>0</v>
      </c>
      <c r="E226" s="24">
        <f t="shared" si="11"/>
        <v>0</v>
      </c>
      <c r="F226" s="31"/>
      <c r="G226" s="32">
        <v>0</v>
      </c>
      <c r="H226" s="57">
        <f t="shared" si="12"/>
        <v>0</v>
      </c>
      <c r="I226" s="33">
        <f t="shared" si="10"/>
        <v>0</v>
      </c>
    </row>
    <row r="227" spans="1:9" x14ac:dyDescent="0.25">
      <c r="A227" s="5"/>
      <c r="B227" s="58">
        <v>348.24</v>
      </c>
      <c r="C227" s="6" t="s">
        <v>234</v>
      </c>
      <c r="D227" s="7">
        <v>0</v>
      </c>
      <c r="E227" s="24">
        <f t="shared" si="11"/>
        <v>0</v>
      </c>
      <c r="F227" s="31"/>
      <c r="G227" s="32">
        <v>0</v>
      </c>
      <c r="H227" s="57">
        <f t="shared" si="12"/>
        <v>0</v>
      </c>
      <c r="I227" s="33">
        <f t="shared" si="10"/>
        <v>0</v>
      </c>
    </row>
    <row r="228" spans="1:9" x14ac:dyDescent="0.25">
      <c r="A228" s="5"/>
      <c r="B228" s="58">
        <v>348.31</v>
      </c>
      <c r="C228" s="6" t="s">
        <v>235</v>
      </c>
      <c r="D228" s="7">
        <v>0</v>
      </c>
      <c r="E228" s="24">
        <f t="shared" si="11"/>
        <v>0</v>
      </c>
      <c r="F228" s="31"/>
      <c r="G228" s="32">
        <v>0</v>
      </c>
      <c r="H228" s="57">
        <f t="shared" si="12"/>
        <v>0</v>
      </c>
      <c r="I228" s="33">
        <f t="shared" si="10"/>
        <v>0</v>
      </c>
    </row>
    <row r="229" spans="1:9" x14ac:dyDescent="0.25">
      <c r="A229" s="5"/>
      <c r="B229" s="58">
        <v>348.32</v>
      </c>
      <c r="C229" s="6" t="s">
        <v>236</v>
      </c>
      <c r="D229" s="7">
        <v>0</v>
      </c>
      <c r="E229" s="24">
        <f t="shared" si="11"/>
        <v>0</v>
      </c>
      <c r="F229" s="31"/>
      <c r="G229" s="32">
        <v>0</v>
      </c>
      <c r="H229" s="57">
        <f t="shared" si="12"/>
        <v>0</v>
      </c>
      <c r="I229" s="33">
        <f t="shared" si="10"/>
        <v>0</v>
      </c>
    </row>
    <row r="230" spans="1:9" x14ac:dyDescent="0.25">
      <c r="A230" s="5"/>
      <c r="B230" s="58">
        <v>348.33</v>
      </c>
      <c r="C230" s="6" t="s">
        <v>237</v>
      </c>
      <c r="D230" s="7">
        <v>0</v>
      </c>
      <c r="E230" s="24">
        <f t="shared" si="11"/>
        <v>0</v>
      </c>
      <c r="F230" s="31"/>
      <c r="G230" s="32">
        <v>0</v>
      </c>
      <c r="H230" s="57">
        <f t="shared" si="12"/>
        <v>0</v>
      </c>
      <c r="I230" s="33">
        <f t="shared" si="10"/>
        <v>0</v>
      </c>
    </row>
    <row r="231" spans="1:9" x14ac:dyDescent="0.25">
      <c r="A231" s="5"/>
      <c r="B231" s="58">
        <v>348.41</v>
      </c>
      <c r="C231" s="6" t="s">
        <v>238</v>
      </c>
      <c r="D231" s="7">
        <v>0</v>
      </c>
      <c r="E231" s="24">
        <f t="shared" si="11"/>
        <v>0</v>
      </c>
      <c r="F231" s="31"/>
      <c r="G231" s="32">
        <v>0</v>
      </c>
      <c r="H231" s="57">
        <f t="shared" si="12"/>
        <v>0</v>
      </c>
      <c r="I231" s="33">
        <f t="shared" si="10"/>
        <v>0</v>
      </c>
    </row>
    <row r="232" spans="1:9" x14ac:dyDescent="0.25">
      <c r="A232" s="5"/>
      <c r="B232" s="58">
        <v>348.42</v>
      </c>
      <c r="C232" s="6" t="s">
        <v>239</v>
      </c>
      <c r="D232" s="7">
        <v>0</v>
      </c>
      <c r="E232" s="24">
        <f t="shared" si="11"/>
        <v>0</v>
      </c>
      <c r="F232" s="31"/>
      <c r="G232" s="32">
        <v>0</v>
      </c>
      <c r="H232" s="57">
        <f t="shared" si="12"/>
        <v>0</v>
      </c>
      <c r="I232" s="33">
        <f t="shared" si="10"/>
        <v>0</v>
      </c>
    </row>
    <row r="233" spans="1:9" x14ac:dyDescent="0.25">
      <c r="A233" s="5"/>
      <c r="B233" s="58">
        <v>348.43</v>
      </c>
      <c r="C233" s="6" t="s">
        <v>240</v>
      </c>
      <c r="D233" s="7">
        <v>0</v>
      </c>
      <c r="E233" s="24">
        <f t="shared" si="11"/>
        <v>0</v>
      </c>
      <c r="F233" s="31"/>
      <c r="G233" s="32">
        <v>0</v>
      </c>
      <c r="H233" s="57">
        <f t="shared" si="12"/>
        <v>0</v>
      </c>
      <c r="I233" s="33">
        <f t="shared" si="10"/>
        <v>0</v>
      </c>
    </row>
    <row r="234" spans="1:9" x14ac:dyDescent="0.25">
      <c r="A234" s="5"/>
      <c r="B234" s="58">
        <v>348.48</v>
      </c>
      <c r="C234" s="6" t="s">
        <v>241</v>
      </c>
      <c r="D234" s="7">
        <v>0</v>
      </c>
      <c r="E234" s="24">
        <f t="shared" si="11"/>
        <v>0</v>
      </c>
      <c r="F234" s="31"/>
      <c r="G234" s="32">
        <v>0</v>
      </c>
      <c r="H234" s="57">
        <f t="shared" si="12"/>
        <v>0</v>
      </c>
      <c r="I234" s="33">
        <f t="shared" ref="I234:I261" si="13">(D234-G234)</f>
        <v>0</v>
      </c>
    </row>
    <row r="235" spans="1:9" x14ac:dyDescent="0.25">
      <c r="A235" s="5"/>
      <c r="B235" s="58">
        <v>348.51</v>
      </c>
      <c r="C235" s="6" t="s">
        <v>242</v>
      </c>
      <c r="D235" s="7">
        <v>12914</v>
      </c>
      <c r="E235" s="24">
        <f t="shared" si="11"/>
        <v>1.1209675354295269E-3</v>
      </c>
      <c r="F235" s="31"/>
      <c r="G235" s="32">
        <v>12914</v>
      </c>
      <c r="H235" s="57">
        <f t="shared" si="12"/>
        <v>1.1209675354295269E-3</v>
      </c>
      <c r="I235" s="33">
        <f t="shared" si="13"/>
        <v>0</v>
      </c>
    </row>
    <row r="236" spans="1:9" x14ac:dyDescent="0.25">
      <c r="A236" s="5"/>
      <c r="B236" s="58">
        <v>348.52</v>
      </c>
      <c r="C236" s="6" t="s">
        <v>243</v>
      </c>
      <c r="D236" s="7">
        <v>75800</v>
      </c>
      <c r="E236" s="24">
        <f t="shared" si="11"/>
        <v>6.5796297960010958E-3</v>
      </c>
      <c r="F236" s="31"/>
      <c r="G236" s="32">
        <v>75800</v>
      </c>
      <c r="H236" s="57">
        <f t="shared" si="12"/>
        <v>6.5796297960010958E-3</v>
      </c>
      <c r="I236" s="33">
        <f t="shared" si="13"/>
        <v>0</v>
      </c>
    </row>
    <row r="237" spans="1:9" x14ac:dyDescent="0.25">
      <c r="A237" s="5"/>
      <c r="B237" s="58">
        <v>348.53</v>
      </c>
      <c r="C237" s="6" t="s">
        <v>244</v>
      </c>
      <c r="D237" s="7">
        <v>50656</v>
      </c>
      <c r="E237" s="24">
        <f t="shared" si="11"/>
        <v>4.3970676378130803E-3</v>
      </c>
      <c r="F237" s="31"/>
      <c r="G237" s="32">
        <v>50656</v>
      </c>
      <c r="H237" s="57">
        <f t="shared" si="12"/>
        <v>4.3970676378130803E-3</v>
      </c>
      <c r="I237" s="33">
        <f t="shared" si="13"/>
        <v>0</v>
      </c>
    </row>
    <row r="238" spans="1:9" x14ac:dyDescent="0.25">
      <c r="A238" s="5"/>
      <c r="B238" s="58">
        <v>348.54</v>
      </c>
      <c r="C238" s="6" t="s">
        <v>245</v>
      </c>
      <c r="D238" s="7">
        <v>222</v>
      </c>
      <c r="E238" s="24">
        <f t="shared" si="11"/>
        <v>1.9270155866916139E-5</v>
      </c>
      <c r="F238" s="31"/>
      <c r="G238" s="32">
        <v>222</v>
      </c>
      <c r="H238" s="57">
        <f t="shared" si="12"/>
        <v>1.9270155866916139E-5</v>
      </c>
      <c r="I238" s="33">
        <f t="shared" si="13"/>
        <v>0</v>
      </c>
    </row>
    <row r="239" spans="1:9" x14ac:dyDescent="0.25">
      <c r="A239" s="5"/>
      <c r="B239" s="58">
        <v>348.61</v>
      </c>
      <c r="C239" s="6" t="s">
        <v>246</v>
      </c>
      <c r="D239" s="7">
        <v>0</v>
      </c>
      <c r="E239" s="24">
        <f t="shared" si="11"/>
        <v>0</v>
      </c>
      <c r="F239" s="31"/>
      <c r="G239" s="32">
        <v>0</v>
      </c>
      <c r="H239" s="57">
        <f t="shared" si="12"/>
        <v>0</v>
      </c>
      <c r="I239" s="33">
        <f t="shared" si="13"/>
        <v>0</v>
      </c>
    </row>
    <row r="240" spans="1:9" x14ac:dyDescent="0.25">
      <c r="A240" s="5"/>
      <c r="B240" s="58">
        <v>348.62</v>
      </c>
      <c r="C240" s="6" t="s">
        <v>247</v>
      </c>
      <c r="D240" s="7">
        <v>0</v>
      </c>
      <c r="E240" s="24">
        <f t="shared" si="11"/>
        <v>0</v>
      </c>
      <c r="F240" s="31"/>
      <c r="G240" s="32">
        <v>0</v>
      </c>
      <c r="H240" s="57">
        <f t="shared" si="12"/>
        <v>0</v>
      </c>
      <c r="I240" s="33">
        <f t="shared" si="13"/>
        <v>0</v>
      </c>
    </row>
    <row r="241" spans="1:9" x14ac:dyDescent="0.25">
      <c r="A241" s="5"/>
      <c r="B241" s="58">
        <v>348.63</v>
      </c>
      <c r="C241" s="6" t="s">
        <v>248</v>
      </c>
      <c r="D241" s="7">
        <v>0</v>
      </c>
      <c r="E241" s="24">
        <f t="shared" si="11"/>
        <v>0</v>
      </c>
      <c r="F241" s="31"/>
      <c r="G241" s="32">
        <v>0</v>
      </c>
      <c r="H241" s="57">
        <f t="shared" si="12"/>
        <v>0</v>
      </c>
      <c r="I241" s="33">
        <f t="shared" si="13"/>
        <v>0</v>
      </c>
    </row>
    <row r="242" spans="1:9" x14ac:dyDescent="0.25">
      <c r="A242" s="5"/>
      <c r="B242" s="58">
        <v>348.64</v>
      </c>
      <c r="C242" s="6" t="s">
        <v>249</v>
      </c>
      <c r="D242" s="7">
        <v>0</v>
      </c>
      <c r="E242" s="24">
        <f t="shared" si="11"/>
        <v>0</v>
      </c>
      <c r="F242" s="31"/>
      <c r="G242" s="32">
        <v>0</v>
      </c>
      <c r="H242" s="57">
        <f t="shared" si="12"/>
        <v>0</v>
      </c>
      <c r="I242" s="33">
        <f t="shared" si="13"/>
        <v>0</v>
      </c>
    </row>
    <row r="243" spans="1:9" x14ac:dyDescent="0.25">
      <c r="A243" s="5"/>
      <c r="B243" s="58">
        <v>348.71</v>
      </c>
      <c r="C243" s="6" t="s">
        <v>250</v>
      </c>
      <c r="D243" s="7">
        <v>0</v>
      </c>
      <c r="E243" s="24">
        <f t="shared" si="11"/>
        <v>0</v>
      </c>
      <c r="F243" s="31"/>
      <c r="G243" s="32">
        <v>0</v>
      </c>
      <c r="H243" s="57">
        <f t="shared" si="12"/>
        <v>0</v>
      </c>
      <c r="I243" s="33">
        <f t="shared" si="13"/>
        <v>0</v>
      </c>
    </row>
    <row r="244" spans="1:9" x14ac:dyDescent="0.25">
      <c r="A244" s="5"/>
      <c r="B244" s="58">
        <v>348.72</v>
      </c>
      <c r="C244" s="6" t="s">
        <v>251</v>
      </c>
      <c r="D244" s="7">
        <v>0</v>
      </c>
      <c r="E244" s="24">
        <f t="shared" si="11"/>
        <v>0</v>
      </c>
      <c r="F244" s="31"/>
      <c r="G244" s="32">
        <v>0</v>
      </c>
      <c r="H244" s="57">
        <f t="shared" si="12"/>
        <v>0</v>
      </c>
      <c r="I244" s="33">
        <f t="shared" si="13"/>
        <v>0</v>
      </c>
    </row>
    <row r="245" spans="1:9" x14ac:dyDescent="0.25">
      <c r="A245" s="5"/>
      <c r="B245" s="58">
        <v>348.73</v>
      </c>
      <c r="C245" s="6" t="s">
        <v>252</v>
      </c>
      <c r="D245" s="7">
        <v>0</v>
      </c>
      <c r="E245" s="24">
        <f t="shared" si="11"/>
        <v>0</v>
      </c>
      <c r="F245" s="31"/>
      <c r="G245" s="32">
        <v>0</v>
      </c>
      <c r="H245" s="57">
        <f t="shared" si="12"/>
        <v>0</v>
      </c>
      <c r="I245" s="33">
        <f t="shared" si="13"/>
        <v>0</v>
      </c>
    </row>
    <row r="246" spans="1:9" x14ac:dyDescent="0.25">
      <c r="A246" s="5"/>
      <c r="B246" s="58">
        <v>348.74</v>
      </c>
      <c r="C246" s="6" t="s">
        <v>253</v>
      </c>
      <c r="D246" s="7">
        <v>0</v>
      </c>
      <c r="E246" s="24">
        <f t="shared" si="11"/>
        <v>0</v>
      </c>
      <c r="F246" s="31"/>
      <c r="G246" s="32">
        <v>0</v>
      </c>
      <c r="H246" s="57">
        <f t="shared" si="12"/>
        <v>0</v>
      </c>
      <c r="I246" s="33">
        <f t="shared" si="13"/>
        <v>0</v>
      </c>
    </row>
    <row r="247" spans="1:9" x14ac:dyDescent="0.25">
      <c r="A247" s="5"/>
      <c r="B247" s="58">
        <v>348.82</v>
      </c>
      <c r="C247" s="6" t="s">
        <v>254</v>
      </c>
      <c r="D247" s="7">
        <v>0</v>
      </c>
      <c r="E247" s="24">
        <f t="shared" si="11"/>
        <v>0</v>
      </c>
      <c r="F247" s="31"/>
      <c r="G247" s="32">
        <v>0</v>
      </c>
      <c r="H247" s="57">
        <f t="shared" si="12"/>
        <v>0</v>
      </c>
      <c r="I247" s="33">
        <f t="shared" si="13"/>
        <v>0</v>
      </c>
    </row>
    <row r="248" spans="1:9" x14ac:dyDescent="0.25">
      <c r="A248" s="5"/>
      <c r="B248" s="58">
        <v>348.85</v>
      </c>
      <c r="C248" s="6" t="s">
        <v>255</v>
      </c>
      <c r="D248" s="7">
        <v>177918</v>
      </c>
      <c r="E248" s="24">
        <f t="shared" si="11"/>
        <v>1.5443727889774708E-2</v>
      </c>
      <c r="F248" s="31"/>
      <c r="G248" s="32">
        <v>177918</v>
      </c>
      <c r="H248" s="57">
        <f t="shared" si="12"/>
        <v>1.5443727889774708E-2</v>
      </c>
      <c r="I248" s="33">
        <f t="shared" si="13"/>
        <v>0</v>
      </c>
    </row>
    <row r="249" spans="1:9" x14ac:dyDescent="0.25">
      <c r="A249" s="5"/>
      <c r="B249" s="58">
        <v>348.86</v>
      </c>
      <c r="C249" s="6" t="s">
        <v>256</v>
      </c>
      <c r="D249" s="7">
        <v>85451</v>
      </c>
      <c r="E249" s="24">
        <f t="shared" si="11"/>
        <v>7.4173607611885172E-3</v>
      </c>
      <c r="F249" s="31"/>
      <c r="G249" s="32">
        <v>85451</v>
      </c>
      <c r="H249" s="57">
        <f t="shared" si="12"/>
        <v>7.4173607611885172E-3</v>
      </c>
      <c r="I249" s="33">
        <f t="shared" si="13"/>
        <v>0</v>
      </c>
    </row>
    <row r="250" spans="1:9" x14ac:dyDescent="0.25">
      <c r="A250" s="5"/>
      <c r="B250" s="58">
        <v>348.87</v>
      </c>
      <c r="C250" s="6" t="s">
        <v>257</v>
      </c>
      <c r="D250" s="7">
        <v>0</v>
      </c>
      <c r="E250" s="24">
        <f t="shared" si="11"/>
        <v>0</v>
      </c>
      <c r="F250" s="31"/>
      <c r="G250" s="32">
        <v>0</v>
      </c>
      <c r="H250" s="57">
        <f t="shared" si="12"/>
        <v>0</v>
      </c>
      <c r="I250" s="33">
        <f t="shared" si="13"/>
        <v>0</v>
      </c>
    </row>
    <row r="251" spans="1:9" x14ac:dyDescent="0.25">
      <c r="A251" s="5"/>
      <c r="B251" s="58">
        <v>348.88</v>
      </c>
      <c r="C251" s="6" t="s">
        <v>258</v>
      </c>
      <c r="D251" s="7">
        <v>0</v>
      </c>
      <c r="E251" s="24">
        <f t="shared" si="11"/>
        <v>0</v>
      </c>
      <c r="F251" s="31"/>
      <c r="G251" s="32">
        <v>0</v>
      </c>
      <c r="H251" s="57">
        <f t="shared" si="12"/>
        <v>0</v>
      </c>
      <c r="I251" s="33">
        <f t="shared" si="13"/>
        <v>0</v>
      </c>
    </row>
    <row r="252" spans="1:9" x14ac:dyDescent="0.25">
      <c r="A252" s="5"/>
      <c r="B252" s="58">
        <v>348.92099999999999</v>
      </c>
      <c r="C252" s="6" t="s">
        <v>259</v>
      </c>
      <c r="D252" s="7">
        <v>167860</v>
      </c>
      <c r="E252" s="24">
        <f t="shared" si="11"/>
        <v>1.457066830549794E-2</v>
      </c>
      <c r="F252" s="31"/>
      <c r="G252" s="32">
        <v>167860</v>
      </c>
      <c r="H252" s="57">
        <f t="shared" si="12"/>
        <v>1.457066830549794E-2</v>
      </c>
      <c r="I252" s="33">
        <f t="shared" si="13"/>
        <v>0</v>
      </c>
    </row>
    <row r="253" spans="1:9" x14ac:dyDescent="0.25">
      <c r="A253" s="5"/>
      <c r="B253" s="58">
        <v>348.92200000000003</v>
      </c>
      <c r="C253" s="6" t="s">
        <v>260</v>
      </c>
      <c r="D253" s="7">
        <v>167860</v>
      </c>
      <c r="E253" s="24">
        <f t="shared" si="11"/>
        <v>1.457066830549794E-2</v>
      </c>
      <c r="F253" s="31"/>
      <c r="G253" s="32">
        <v>167860</v>
      </c>
      <c r="H253" s="57">
        <f t="shared" si="12"/>
        <v>1.457066830549794E-2</v>
      </c>
      <c r="I253" s="33">
        <f t="shared" si="13"/>
        <v>0</v>
      </c>
    </row>
    <row r="254" spans="1:9" x14ac:dyDescent="0.25">
      <c r="A254" s="5"/>
      <c r="B254" s="58">
        <v>348.923</v>
      </c>
      <c r="C254" s="6" t="s">
        <v>261</v>
      </c>
      <c r="D254" s="7">
        <v>167860</v>
      </c>
      <c r="E254" s="24">
        <f t="shared" si="11"/>
        <v>1.457066830549794E-2</v>
      </c>
      <c r="F254" s="31"/>
      <c r="G254" s="32">
        <v>167860</v>
      </c>
      <c r="H254" s="57">
        <f t="shared" si="12"/>
        <v>1.457066830549794E-2</v>
      </c>
      <c r="I254" s="33">
        <f t="shared" si="13"/>
        <v>0</v>
      </c>
    </row>
    <row r="255" spans="1:9" x14ac:dyDescent="0.25">
      <c r="A255" s="5"/>
      <c r="B255" s="58">
        <v>348.92399999999998</v>
      </c>
      <c r="C255" s="6" t="s">
        <v>262</v>
      </c>
      <c r="D255" s="7">
        <v>167860</v>
      </c>
      <c r="E255" s="24">
        <f t="shared" si="11"/>
        <v>1.457066830549794E-2</v>
      </c>
      <c r="F255" s="31"/>
      <c r="G255" s="32">
        <v>167860</v>
      </c>
      <c r="H255" s="57">
        <f t="shared" si="12"/>
        <v>1.457066830549794E-2</v>
      </c>
      <c r="I255" s="33">
        <f t="shared" si="13"/>
        <v>0</v>
      </c>
    </row>
    <row r="256" spans="1:9" x14ac:dyDescent="0.25">
      <c r="A256" s="5"/>
      <c r="B256" s="58">
        <v>348.93</v>
      </c>
      <c r="C256" s="6" t="s">
        <v>263</v>
      </c>
      <c r="D256" s="7">
        <v>2747835</v>
      </c>
      <c r="E256" s="24">
        <f t="shared" si="11"/>
        <v>0.23851895831787165</v>
      </c>
      <c r="F256" s="31"/>
      <c r="G256" s="32">
        <v>2747835</v>
      </c>
      <c r="H256" s="57">
        <f t="shared" si="12"/>
        <v>0.23851895831787165</v>
      </c>
      <c r="I256" s="33">
        <f t="shared" si="13"/>
        <v>0</v>
      </c>
    </row>
    <row r="257" spans="1:9" x14ac:dyDescent="0.25">
      <c r="A257" s="5"/>
      <c r="B257" s="58">
        <v>348.93099999999998</v>
      </c>
      <c r="C257" s="6" t="s">
        <v>264</v>
      </c>
      <c r="D257" s="7">
        <v>0</v>
      </c>
      <c r="E257" s="24">
        <f t="shared" si="11"/>
        <v>0</v>
      </c>
      <c r="F257" s="31"/>
      <c r="G257" s="32">
        <v>0</v>
      </c>
      <c r="H257" s="57">
        <f t="shared" si="12"/>
        <v>0</v>
      </c>
      <c r="I257" s="33">
        <f t="shared" si="13"/>
        <v>0</v>
      </c>
    </row>
    <row r="258" spans="1:9" x14ac:dyDescent="0.25">
      <c r="A258" s="5"/>
      <c r="B258" s="58">
        <v>348.93200000000002</v>
      </c>
      <c r="C258" s="6" t="s">
        <v>265</v>
      </c>
      <c r="D258" s="7">
        <v>0</v>
      </c>
      <c r="E258" s="24">
        <f t="shared" si="11"/>
        <v>0</v>
      </c>
      <c r="F258" s="31"/>
      <c r="G258" s="32">
        <v>0</v>
      </c>
      <c r="H258" s="57">
        <f t="shared" si="12"/>
        <v>0</v>
      </c>
      <c r="I258" s="33">
        <f t="shared" si="13"/>
        <v>0</v>
      </c>
    </row>
    <row r="259" spans="1:9" x14ac:dyDescent="0.25">
      <c r="A259" s="5"/>
      <c r="B259" s="58">
        <v>348.93299999999999</v>
      </c>
      <c r="C259" s="6" t="s">
        <v>266</v>
      </c>
      <c r="D259" s="7">
        <v>0</v>
      </c>
      <c r="E259" s="24">
        <f t="shared" si="11"/>
        <v>0</v>
      </c>
      <c r="F259" s="31"/>
      <c r="G259" s="32">
        <v>0</v>
      </c>
      <c r="H259" s="57">
        <f t="shared" si="12"/>
        <v>0</v>
      </c>
      <c r="I259" s="33">
        <f t="shared" si="13"/>
        <v>0</v>
      </c>
    </row>
    <row r="260" spans="1:9" x14ac:dyDescent="0.25">
      <c r="A260" s="5"/>
      <c r="B260" s="58">
        <v>348.99</v>
      </c>
      <c r="C260" s="6" t="s">
        <v>267</v>
      </c>
      <c r="D260" s="7">
        <v>1322747</v>
      </c>
      <c r="E260" s="24">
        <f t="shared" si="11"/>
        <v>0.1148177516328636</v>
      </c>
      <c r="F260" s="31"/>
      <c r="G260" s="32">
        <v>1322747</v>
      </c>
      <c r="H260" s="57">
        <f t="shared" si="12"/>
        <v>0.1148177516328636</v>
      </c>
      <c r="I260" s="33">
        <f t="shared" si="13"/>
        <v>0</v>
      </c>
    </row>
    <row r="261" spans="1:9" x14ac:dyDescent="0.25">
      <c r="A261" s="5"/>
      <c r="B261" s="58">
        <v>349</v>
      </c>
      <c r="C261" s="6" t="s">
        <v>268</v>
      </c>
      <c r="D261" s="7">
        <v>234338349</v>
      </c>
      <c r="E261" s="24">
        <f t="shared" si="11"/>
        <v>20.341155454170231</v>
      </c>
      <c r="F261" s="31"/>
      <c r="G261" s="32">
        <v>233996594</v>
      </c>
      <c r="H261" s="57">
        <f t="shared" si="12"/>
        <v>20.311490264448167</v>
      </c>
      <c r="I261" s="33">
        <f t="shared" si="13"/>
        <v>341755</v>
      </c>
    </row>
    <row r="262" spans="1:9" ht="15.75" x14ac:dyDescent="0.25">
      <c r="A262" s="60" t="s">
        <v>82</v>
      </c>
      <c r="B262" s="59"/>
      <c r="C262" s="9"/>
      <c r="D262" s="10">
        <f>SUM(D263:D279)</f>
        <v>205576238</v>
      </c>
      <c r="E262" s="25">
        <f t="shared" ref="E262:E323" si="14">(D262/E$325)</f>
        <v>17.844532201775891</v>
      </c>
      <c r="F262" s="38"/>
      <c r="G262" s="39">
        <f>SUM(G263:G279)</f>
        <v>202792082</v>
      </c>
      <c r="H262" s="55">
        <f t="shared" ref="H262:H323" si="15">(G262/E$325)</f>
        <v>17.602860489713688</v>
      </c>
      <c r="I262" s="40">
        <f>(D262-G262)</f>
        <v>2784156</v>
      </c>
    </row>
    <row r="263" spans="1:9" x14ac:dyDescent="0.25">
      <c r="A263" s="5"/>
      <c r="B263" s="58">
        <v>351.1</v>
      </c>
      <c r="C263" s="6" t="s">
        <v>269</v>
      </c>
      <c r="D263" s="7">
        <v>31018062</v>
      </c>
      <c r="E263" s="24">
        <f t="shared" si="14"/>
        <v>2.6924454478813895</v>
      </c>
      <c r="F263" s="31"/>
      <c r="G263" s="32">
        <v>29001911</v>
      </c>
      <c r="H263" s="57">
        <f t="shared" si="15"/>
        <v>2.517438492830764</v>
      </c>
      <c r="I263" s="33">
        <f t="shared" ref="I263:I279" si="16">(D263-G263)</f>
        <v>2016151</v>
      </c>
    </row>
    <row r="264" spans="1:9" x14ac:dyDescent="0.25">
      <c r="A264" s="5"/>
      <c r="B264" s="58">
        <v>351.2</v>
      </c>
      <c r="C264" s="6" t="s">
        <v>270</v>
      </c>
      <c r="D264" s="7">
        <v>1449066</v>
      </c>
      <c r="E264" s="24">
        <f t="shared" si="14"/>
        <v>0.12578255712364278</v>
      </c>
      <c r="F264" s="31"/>
      <c r="G264" s="32">
        <v>1449066</v>
      </c>
      <c r="H264" s="57">
        <f t="shared" si="15"/>
        <v>0.12578255712364278</v>
      </c>
      <c r="I264" s="33">
        <f t="shared" si="16"/>
        <v>0</v>
      </c>
    </row>
    <row r="265" spans="1:9" x14ac:dyDescent="0.25">
      <c r="A265" s="5"/>
      <c r="B265" s="58">
        <v>351.3</v>
      </c>
      <c r="C265" s="6" t="s">
        <v>271</v>
      </c>
      <c r="D265" s="7">
        <v>1171165</v>
      </c>
      <c r="E265" s="24">
        <f t="shared" si="14"/>
        <v>0.1016600544859317</v>
      </c>
      <c r="F265" s="31"/>
      <c r="G265" s="32">
        <v>1171165</v>
      </c>
      <c r="H265" s="57">
        <f t="shared" si="15"/>
        <v>0.1016600544859317</v>
      </c>
      <c r="I265" s="33">
        <f t="shared" si="16"/>
        <v>0</v>
      </c>
    </row>
    <row r="266" spans="1:9" x14ac:dyDescent="0.25">
      <c r="A266" s="5"/>
      <c r="B266" s="58">
        <v>351.4</v>
      </c>
      <c r="C266" s="6" t="s">
        <v>272</v>
      </c>
      <c r="D266" s="7">
        <v>5427446</v>
      </c>
      <c r="E266" s="24">
        <f t="shared" si="14"/>
        <v>0.47111590260932668</v>
      </c>
      <c r="F266" s="31"/>
      <c r="G266" s="32">
        <v>5427446</v>
      </c>
      <c r="H266" s="57">
        <f t="shared" si="15"/>
        <v>0.47111590260932668</v>
      </c>
      <c r="I266" s="33">
        <f t="shared" si="16"/>
        <v>0</v>
      </c>
    </row>
    <row r="267" spans="1:9" x14ac:dyDescent="0.25">
      <c r="A267" s="5"/>
      <c r="B267" s="58">
        <v>351.5</v>
      </c>
      <c r="C267" s="6" t="s">
        <v>273</v>
      </c>
      <c r="D267" s="7">
        <v>12593183</v>
      </c>
      <c r="E267" s="24">
        <f t="shared" si="14"/>
        <v>1.0931198165342277</v>
      </c>
      <c r="F267" s="31"/>
      <c r="G267" s="32">
        <v>12593183</v>
      </c>
      <c r="H267" s="57">
        <f t="shared" si="15"/>
        <v>1.0931198165342277</v>
      </c>
      <c r="I267" s="33">
        <f t="shared" si="16"/>
        <v>0</v>
      </c>
    </row>
    <row r="268" spans="1:9" x14ac:dyDescent="0.25">
      <c r="A268" s="5"/>
      <c r="B268" s="58">
        <v>351.6</v>
      </c>
      <c r="C268" s="6" t="s">
        <v>274</v>
      </c>
      <c r="D268" s="7">
        <v>23445</v>
      </c>
      <c r="E268" s="24">
        <f t="shared" si="14"/>
        <v>2.0350847040533733E-3</v>
      </c>
      <c r="F268" s="31"/>
      <c r="G268" s="32">
        <v>23445</v>
      </c>
      <c r="H268" s="57">
        <f t="shared" si="15"/>
        <v>2.0350847040533733E-3</v>
      </c>
      <c r="I268" s="33">
        <f t="shared" si="16"/>
        <v>0</v>
      </c>
    </row>
    <row r="269" spans="1:9" x14ac:dyDescent="0.25">
      <c r="A269" s="5"/>
      <c r="B269" s="58">
        <v>351.7</v>
      </c>
      <c r="C269" s="6" t="s">
        <v>275</v>
      </c>
      <c r="D269" s="7">
        <v>63666</v>
      </c>
      <c r="E269" s="24">
        <f t="shared" si="14"/>
        <v>5.5263682136174903E-3</v>
      </c>
      <c r="F269" s="31"/>
      <c r="G269" s="32">
        <v>63666</v>
      </c>
      <c r="H269" s="57">
        <f t="shared" si="15"/>
        <v>5.5263682136174903E-3</v>
      </c>
      <c r="I269" s="33">
        <f t="shared" si="16"/>
        <v>0</v>
      </c>
    </row>
    <row r="270" spans="1:9" x14ac:dyDescent="0.25">
      <c r="A270" s="5"/>
      <c r="B270" s="58">
        <v>351.8</v>
      </c>
      <c r="C270" s="6" t="s">
        <v>276</v>
      </c>
      <c r="D270" s="7">
        <v>0</v>
      </c>
      <c r="E270" s="24">
        <f t="shared" si="14"/>
        <v>0</v>
      </c>
      <c r="F270" s="31"/>
      <c r="G270" s="32">
        <v>0</v>
      </c>
      <c r="H270" s="57">
        <f t="shared" si="15"/>
        <v>0</v>
      </c>
      <c r="I270" s="33">
        <f t="shared" si="16"/>
        <v>0</v>
      </c>
    </row>
    <row r="271" spans="1:9" x14ac:dyDescent="0.25">
      <c r="A271" s="5"/>
      <c r="B271" s="58">
        <v>351.9</v>
      </c>
      <c r="C271" s="6" t="s">
        <v>277</v>
      </c>
      <c r="D271" s="7">
        <v>17501115</v>
      </c>
      <c r="E271" s="24">
        <f t="shared" si="14"/>
        <v>1.5191406031298378</v>
      </c>
      <c r="F271" s="31"/>
      <c r="G271" s="32">
        <v>17501115</v>
      </c>
      <c r="H271" s="57">
        <f t="shared" si="15"/>
        <v>1.5191406031298378</v>
      </c>
      <c r="I271" s="33">
        <f t="shared" si="16"/>
        <v>0</v>
      </c>
    </row>
    <row r="272" spans="1:9" x14ac:dyDescent="0.25">
      <c r="A272" s="5"/>
      <c r="B272" s="58">
        <v>352</v>
      </c>
      <c r="C272" s="6" t="s">
        <v>278</v>
      </c>
      <c r="D272" s="7">
        <v>287778</v>
      </c>
      <c r="E272" s="24">
        <f t="shared" si="14"/>
        <v>2.4979850968781046E-2</v>
      </c>
      <c r="F272" s="31"/>
      <c r="G272" s="32">
        <v>287778</v>
      </c>
      <c r="H272" s="57">
        <f t="shared" si="15"/>
        <v>2.4979850968781046E-2</v>
      </c>
      <c r="I272" s="33">
        <f t="shared" si="16"/>
        <v>0</v>
      </c>
    </row>
    <row r="273" spans="1:9" x14ac:dyDescent="0.25">
      <c r="A273" s="5"/>
      <c r="B273" s="58">
        <v>353</v>
      </c>
      <c r="C273" s="6" t="s">
        <v>279</v>
      </c>
      <c r="D273" s="7">
        <v>88500</v>
      </c>
      <c r="E273" s="24">
        <f t="shared" si="14"/>
        <v>7.6820215955949464E-3</v>
      </c>
      <c r="F273" s="31"/>
      <c r="G273" s="32">
        <v>88500</v>
      </c>
      <c r="H273" s="57">
        <f t="shared" si="15"/>
        <v>7.6820215955949464E-3</v>
      </c>
      <c r="I273" s="33">
        <f t="shared" si="16"/>
        <v>0</v>
      </c>
    </row>
    <row r="274" spans="1:9" x14ac:dyDescent="0.25">
      <c r="A274" s="5"/>
      <c r="B274" s="58">
        <v>354</v>
      </c>
      <c r="C274" s="6" t="s">
        <v>280</v>
      </c>
      <c r="D274" s="7">
        <v>96784334</v>
      </c>
      <c r="E274" s="24">
        <f t="shared" si="14"/>
        <v>8.4011225299804995</v>
      </c>
      <c r="F274" s="31"/>
      <c r="G274" s="32">
        <v>96784334</v>
      </c>
      <c r="H274" s="57">
        <f t="shared" si="15"/>
        <v>8.4011225299804995</v>
      </c>
      <c r="I274" s="33">
        <f t="shared" si="16"/>
        <v>0</v>
      </c>
    </row>
    <row r="275" spans="1:9" x14ac:dyDescent="0.25">
      <c r="A275" s="5"/>
      <c r="B275" s="58">
        <v>355</v>
      </c>
      <c r="C275" s="6" t="s">
        <v>281</v>
      </c>
      <c r="D275" s="7">
        <v>5815915</v>
      </c>
      <c r="E275" s="24">
        <f t="shared" si="14"/>
        <v>0.50483598449880884</v>
      </c>
      <c r="F275" s="31"/>
      <c r="G275" s="32">
        <v>5815915</v>
      </c>
      <c r="H275" s="57">
        <f t="shared" si="15"/>
        <v>0.50483598449880884</v>
      </c>
      <c r="I275" s="33">
        <f t="shared" si="16"/>
        <v>0</v>
      </c>
    </row>
    <row r="276" spans="1:9" x14ac:dyDescent="0.25">
      <c r="A276" s="5"/>
      <c r="B276" s="58">
        <v>356</v>
      </c>
      <c r="C276" s="6" t="s">
        <v>282</v>
      </c>
      <c r="D276" s="7">
        <v>1974052</v>
      </c>
      <c r="E276" s="24">
        <f t="shared" si="14"/>
        <v>0.17135265643872763</v>
      </c>
      <c r="F276" s="31"/>
      <c r="G276" s="32">
        <v>1974052</v>
      </c>
      <c r="H276" s="57">
        <f t="shared" si="15"/>
        <v>0.17135265643872763</v>
      </c>
      <c r="I276" s="33">
        <f t="shared" si="16"/>
        <v>0</v>
      </c>
    </row>
    <row r="277" spans="1:9" x14ac:dyDescent="0.25">
      <c r="A277" s="5"/>
      <c r="B277" s="58">
        <v>358.1</v>
      </c>
      <c r="C277" s="6" t="s">
        <v>283</v>
      </c>
      <c r="D277" s="7">
        <v>0</v>
      </c>
      <c r="E277" s="24">
        <f t="shared" si="14"/>
        <v>0</v>
      </c>
      <c r="F277" s="31"/>
      <c r="G277" s="32">
        <v>0</v>
      </c>
      <c r="H277" s="57">
        <f t="shared" si="15"/>
        <v>0</v>
      </c>
      <c r="I277" s="33">
        <f t="shared" si="16"/>
        <v>0</v>
      </c>
    </row>
    <row r="278" spans="1:9" x14ac:dyDescent="0.25">
      <c r="A278" s="5"/>
      <c r="B278" s="58">
        <v>358.2</v>
      </c>
      <c r="C278" s="6" t="s">
        <v>284</v>
      </c>
      <c r="D278" s="7">
        <v>1901099</v>
      </c>
      <c r="E278" s="24">
        <f t="shared" si="14"/>
        <v>0.16502015337134415</v>
      </c>
      <c r="F278" s="31"/>
      <c r="G278" s="32">
        <v>1133094</v>
      </c>
      <c r="H278" s="57">
        <f t="shared" si="15"/>
        <v>9.8355396359763397E-2</v>
      </c>
      <c r="I278" s="33">
        <f t="shared" si="16"/>
        <v>768005</v>
      </c>
    </row>
    <row r="279" spans="1:9" x14ac:dyDescent="0.25">
      <c r="A279" s="5"/>
      <c r="B279" s="58">
        <v>359</v>
      </c>
      <c r="C279" s="6" t="s">
        <v>285</v>
      </c>
      <c r="D279" s="7">
        <v>29477412</v>
      </c>
      <c r="E279" s="24">
        <f t="shared" si="14"/>
        <v>2.5587131702401087</v>
      </c>
      <c r="F279" s="31"/>
      <c r="G279" s="32">
        <v>29477412</v>
      </c>
      <c r="H279" s="57">
        <f t="shared" si="15"/>
        <v>2.5587131702401087</v>
      </c>
      <c r="I279" s="33">
        <f t="shared" si="16"/>
        <v>0</v>
      </c>
    </row>
    <row r="280" spans="1:9" ht="15.75" x14ac:dyDescent="0.25">
      <c r="A280" s="8" t="s">
        <v>83</v>
      </c>
      <c r="B280" s="59"/>
      <c r="C280" s="9"/>
      <c r="D280" s="10">
        <f>SUM(D281:D296)</f>
        <v>18531254878</v>
      </c>
      <c r="E280" s="25">
        <f t="shared" si="14"/>
        <v>1608.5593239126576</v>
      </c>
      <c r="F280" s="38"/>
      <c r="G280" s="39">
        <f>SUM(G281:G296)</f>
        <v>14606590035</v>
      </c>
      <c r="H280" s="55">
        <f t="shared" si="15"/>
        <v>1267.8885885522254</v>
      </c>
      <c r="I280" s="40">
        <f>(D280-G280)</f>
        <v>3924664843</v>
      </c>
    </row>
    <row r="281" spans="1:9" x14ac:dyDescent="0.25">
      <c r="A281" s="5"/>
      <c r="B281" s="58">
        <v>361.1</v>
      </c>
      <c r="C281" s="6" t="s">
        <v>286</v>
      </c>
      <c r="D281" s="7">
        <v>2260963160</v>
      </c>
      <c r="E281" s="24">
        <f t="shared" si="14"/>
        <v>196.25726352502363</v>
      </c>
      <c r="F281" s="31"/>
      <c r="G281" s="32">
        <v>2251104976</v>
      </c>
      <c r="H281" s="57">
        <f t="shared" si="15"/>
        <v>195.40154846986715</v>
      </c>
      <c r="I281" s="33">
        <f t="shared" ref="I281:I296" si="17">(D281-G281)</f>
        <v>9858184</v>
      </c>
    </row>
    <row r="282" spans="1:9" x14ac:dyDescent="0.25">
      <c r="A282" s="5"/>
      <c r="B282" s="58">
        <v>361.2</v>
      </c>
      <c r="C282" s="6" t="s">
        <v>287</v>
      </c>
      <c r="D282" s="7">
        <v>331091180</v>
      </c>
      <c r="E282" s="24">
        <f t="shared" si="14"/>
        <v>28.739543444870211</v>
      </c>
      <c r="F282" s="31"/>
      <c r="G282" s="32">
        <v>331091180</v>
      </c>
      <c r="H282" s="57">
        <f t="shared" si="15"/>
        <v>28.739543444870211</v>
      </c>
      <c r="I282" s="33">
        <f t="shared" si="17"/>
        <v>0</v>
      </c>
    </row>
    <row r="283" spans="1:9" x14ac:dyDescent="0.25">
      <c r="A283" s="5"/>
      <c r="B283" s="58">
        <v>361.3</v>
      </c>
      <c r="C283" s="6" t="s">
        <v>288</v>
      </c>
      <c r="D283" s="7">
        <v>6233926208</v>
      </c>
      <c r="E283" s="24">
        <f t="shared" si="14"/>
        <v>541.12040401357422</v>
      </c>
      <c r="F283" s="31"/>
      <c r="G283" s="32">
        <v>6231592159</v>
      </c>
      <c r="H283" s="57">
        <f t="shared" si="15"/>
        <v>540.9178027161372</v>
      </c>
      <c r="I283" s="33">
        <f t="shared" si="17"/>
        <v>2334049</v>
      </c>
    </row>
    <row r="284" spans="1:9" x14ac:dyDescent="0.25">
      <c r="A284" s="5"/>
      <c r="B284" s="58">
        <v>361.4</v>
      </c>
      <c r="C284" s="6" t="s">
        <v>289</v>
      </c>
      <c r="D284" s="7">
        <v>2055250955</v>
      </c>
      <c r="E284" s="24">
        <f t="shared" si="14"/>
        <v>178.4009290471993</v>
      </c>
      <c r="F284" s="31"/>
      <c r="G284" s="32">
        <v>2055251726</v>
      </c>
      <c r="H284" s="57">
        <f t="shared" si="15"/>
        <v>178.4009959719298</v>
      </c>
      <c r="I284" s="33">
        <f t="shared" si="17"/>
        <v>-771</v>
      </c>
    </row>
    <row r="285" spans="1:9" x14ac:dyDescent="0.25">
      <c r="A285" s="5"/>
      <c r="B285" s="58">
        <v>362</v>
      </c>
      <c r="C285" s="6" t="s">
        <v>290</v>
      </c>
      <c r="D285" s="7">
        <v>213930846</v>
      </c>
      <c r="E285" s="24">
        <f t="shared" si="14"/>
        <v>18.569733095320867</v>
      </c>
      <c r="F285" s="31"/>
      <c r="G285" s="32">
        <v>213930846</v>
      </c>
      <c r="H285" s="57">
        <f t="shared" si="15"/>
        <v>18.569733095320867</v>
      </c>
      <c r="I285" s="33">
        <f t="shared" si="17"/>
        <v>0</v>
      </c>
    </row>
    <row r="286" spans="1:9" x14ac:dyDescent="0.25">
      <c r="A286" s="5"/>
      <c r="B286" s="58">
        <v>364</v>
      </c>
      <c r="C286" s="6" t="s">
        <v>291</v>
      </c>
      <c r="D286" s="7">
        <v>70463045</v>
      </c>
      <c r="E286" s="24">
        <f t="shared" si="14"/>
        <v>6.1163687387726382</v>
      </c>
      <c r="F286" s="31"/>
      <c r="G286" s="32">
        <v>70463045</v>
      </c>
      <c r="H286" s="57">
        <f t="shared" si="15"/>
        <v>6.1163687387726382</v>
      </c>
      <c r="I286" s="33">
        <f t="shared" si="17"/>
        <v>0</v>
      </c>
    </row>
    <row r="287" spans="1:9" x14ac:dyDescent="0.25">
      <c r="A287" s="5"/>
      <c r="B287" s="58">
        <v>365</v>
      </c>
      <c r="C287" s="6" t="s">
        <v>292</v>
      </c>
      <c r="D287" s="7">
        <v>9145673</v>
      </c>
      <c r="E287" s="24">
        <f t="shared" si="14"/>
        <v>0.7938673162966059</v>
      </c>
      <c r="F287" s="31"/>
      <c r="G287" s="32">
        <v>9145673</v>
      </c>
      <c r="H287" s="57">
        <f t="shared" si="15"/>
        <v>0.7938673162966059</v>
      </c>
      <c r="I287" s="33">
        <f t="shared" si="17"/>
        <v>0</v>
      </c>
    </row>
    <row r="288" spans="1:9" x14ac:dyDescent="0.25">
      <c r="A288" s="5"/>
      <c r="B288" s="58">
        <v>366</v>
      </c>
      <c r="C288" s="6" t="s">
        <v>293</v>
      </c>
      <c r="D288" s="7">
        <v>106453585</v>
      </c>
      <c r="E288" s="24">
        <f t="shared" si="14"/>
        <v>9.2404377276666931</v>
      </c>
      <c r="F288" s="31"/>
      <c r="G288" s="32">
        <v>106366530</v>
      </c>
      <c r="H288" s="57">
        <f t="shared" si="15"/>
        <v>9.2328811356892402</v>
      </c>
      <c r="I288" s="33">
        <f t="shared" si="17"/>
        <v>87055</v>
      </c>
    </row>
    <row r="289" spans="1:9" x14ac:dyDescent="0.25">
      <c r="A289" s="5"/>
      <c r="B289" s="58">
        <v>367</v>
      </c>
      <c r="C289" s="6" t="s">
        <v>294</v>
      </c>
      <c r="D289" s="7">
        <v>4381187</v>
      </c>
      <c r="E289" s="24">
        <f t="shared" si="14"/>
        <v>0.38029800167615635</v>
      </c>
      <c r="F289" s="31"/>
      <c r="G289" s="32">
        <v>4381187</v>
      </c>
      <c r="H289" s="57">
        <f t="shared" si="15"/>
        <v>0.38029800167615635</v>
      </c>
      <c r="I289" s="33">
        <f t="shared" si="17"/>
        <v>0</v>
      </c>
    </row>
    <row r="290" spans="1:9" x14ac:dyDescent="0.25">
      <c r="A290" s="5"/>
      <c r="B290" s="58">
        <v>368</v>
      </c>
      <c r="C290" s="6" t="s">
        <v>295</v>
      </c>
      <c r="D290" s="7">
        <v>2394984709</v>
      </c>
      <c r="E290" s="24">
        <f t="shared" si="14"/>
        <v>207.890669555454</v>
      </c>
      <c r="F290" s="31"/>
      <c r="G290" s="32">
        <v>2394381205</v>
      </c>
      <c r="H290" s="57">
        <f t="shared" si="15"/>
        <v>207.8382838971373</v>
      </c>
      <c r="I290" s="33">
        <f t="shared" si="17"/>
        <v>603504</v>
      </c>
    </row>
    <row r="291" spans="1:9" x14ac:dyDescent="0.25">
      <c r="A291" s="5"/>
      <c r="B291" s="58">
        <v>369.3</v>
      </c>
      <c r="C291" s="6" t="s">
        <v>296</v>
      </c>
      <c r="D291" s="7">
        <v>47725342</v>
      </c>
      <c r="E291" s="24">
        <f t="shared" si="14"/>
        <v>4.1426791853237797</v>
      </c>
      <c r="F291" s="31"/>
      <c r="G291" s="32">
        <v>47725342</v>
      </c>
      <c r="H291" s="57">
        <f t="shared" si="15"/>
        <v>4.1426791853237797</v>
      </c>
      <c r="I291" s="33">
        <f t="shared" si="17"/>
        <v>0</v>
      </c>
    </row>
    <row r="292" spans="1:9" x14ac:dyDescent="0.25">
      <c r="A292" s="5"/>
      <c r="B292" s="58">
        <v>369.35</v>
      </c>
      <c r="C292" s="6" t="s">
        <v>297</v>
      </c>
      <c r="D292" s="7">
        <v>1534316</v>
      </c>
      <c r="E292" s="24">
        <f t="shared" si="14"/>
        <v>0.13318247058154639</v>
      </c>
      <c r="F292" s="31"/>
      <c r="G292" s="32">
        <v>1534316</v>
      </c>
      <c r="H292" s="57">
        <f t="shared" si="15"/>
        <v>0.13318247058154639</v>
      </c>
      <c r="I292" s="33">
        <f t="shared" si="17"/>
        <v>0</v>
      </c>
    </row>
    <row r="293" spans="1:9" x14ac:dyDescent="0.25">
      <c r="A293" s="5"/>
      <c r="B293" s="58">
        <v>369.41</v>
      </c>
      <c r="C293" s="6" t="s">
        <v>298</v>
      </c>
      <c r="D293" s="7">
        <v>0</v>
      </c>
      <c r="E293" s="24">
        <f t="shared" si="14"/>
        <v>0</v>
      </c>
      <c r="F293" s="31"/>
      <c r="G293" s="32">
        <v>0</v>
      </c>
      <c r="H293" s="57">
        <f t="shared" si="15"/>
        <v>0</v>
      </c>
      <c r="I293" s="33">
        <f t="shared" si="17"/>
        <v>0</v>
      </c>
    </row>
    <row r="294" spans="1:9" x14ac:dyDescent="0.25">
      <c r="A294" s="5"/>
      <c r="B294" s="58">
        <v>369.42</v>
      </c>
      <c r="C294" s="6" t="s">
        <v>299</v>
      </c>
      <c r="D294" s="7">
        <v>4634763</v>
      </c>
      <c r="E294" s="24">
        <f t="shared" si="14"/>
        <v>0.40230903340637764</v>
      </c>
      <c r="F294" s="31"/>
      <c r="G294" s="32">
        <v>4634763</v>
      </c>
      <c r="H294" s="57">
        <f t="shared" si="15"/>
        <v>0.40230903340637764</v>
      </c>
      <c r="I294" s="33">
        <f t="shared" si="17"/>
        <v>0</v>
      </c>
    </row>
    <row r="295" spans="1:9" x14ac:dyDescent="0.25">
      <c r="A295" s="5"/>
      <c r="B295" s="58">
        <v>369.7</v>
      </c>
      <c r="C295" s="6" t="s">
        <v>300</v>
      </c>
      <c r="D295" s="7">
        <v>3182530</v>
      </c>
      <c r="E295" s="24">
        <f t="shared" si="14"/>
        <v>0.2762515727528676</v>
      </c>
      <c r="F295" s="31"/>
      <c r="G295" s="32">
        <v>3074921</v>
      </c>
      <c r="H295" s="57">
        <f t="shared" si="15"/>
        <v>0.26691084211015154</v>
      </c>
      <c r="I295" s="33">
        <f t="shared" si="17"/>
        <v>107609</v>
      </c>
    </row>
    <row r="296" spans="1:9" x14ac:dyDescent="0.25">
      <c r="A296" s="5"/>
      <c r="B296" s="58">
        <v>369.9</v>
      </c>
      <c r="C296" s="6" t="s">
        <v>301</v>
      </c>
      <c r="D296" s="7">
        <v>4793587379</v>
      </c>
      <c r="E296" s="24">
        <f t="shared" si="14"/>
        <v>416.09538718473874</v>
      </c>
      <c r="F296" s="31"/>
      <c r="G296" s="32">
        <v>881912166</v>
      </c>
      <c r="H296" s="57">
        <f t="shared" si="15"/>
        <v>76.552184233106388</v>
      </c>
      <c r="I296" s="33">
        <f t="shared" si="17"/>
        <v>3911675213</v>
      </c>
    </row>
    <row r="297" spans="1:9" ht="15.75" x14ac:dyDescent="0.25">
      <c r="A297" s="8" t="s">
        <v>84</v>
      </c>
      <c r="B297" s="59"/>
      <c r="C297" s="9"/>
      <c r="D297" s="10">
        <f>SUM(D298:D322)</f>
        <v>6760809113</v>
      </c>
      <c r="E297" s="25">
        <f t="shared" si="14"/>
        <v>586.85515943232895</v>
      </c>
      <c r="F297" s="38"/>
      <c r="G297" s="39">
        <f>SUM(G298:G322)</f>
        <v>6760801488</v>
      </c>
      <c r="H297" s="55">
        <f t="shared" si="15"/>
        <v>586.85449756323669</v>
      </c>
      <c r="I297" s="40">
        <f>(D297-G297)</f>
        <v>7625</v>
      </c>
    </row>
    <row r="298" spans="1:9" x14ac:dyDescent="0.25">
      <c r="A298" s="5"/>
      <c r="B298" s="58">
        <v>381</v>
      </c>
      <c r="C298" s="6" t="s">
        <v>302</v>
      </c>
      <c r="D298" s="7">
        <v>3914636202</v>
      </c>
      <c r="E298" s="24">
        <f t="shared" si="14"/>
        <v>339.80022421086761</v>
      </c>
      <c r="F298" s="31"/>
      <c r="G298" s="32">
        <v>3914628577</v>
      </c>
      <c r="H298" s="57">
        <f t="shared" si="15"/>
        <v>339.7995623417753</v>
      </c>
      <c r="I298" s="33">
        <f t="shared" ref="I298:I322" si="18">(D298-G298)</f>
        <v>7625</v>
      </c>
    </row>
    <row r="299" spans="1:9" x14ac:dyDescent="0.25">
      <c r="A299" s="5"/>
      <c r="B299" s="58">
        <v>382</v>
      </c>
      <c r="C299" s="6" t="s">
        <v>303</v>
      </c>
      <c r="D299" s="7">
        <v>82360046</v>
      </c>
      <c r="E299" s="24">
        <f t="shared" si="14"/>
        <v>7.1490582145332562</v>
      </c>
      <c r="F299" s="31"/>
      <c r="G299" s="32">
        <v>82360046</v>
      </c>
      <c r="H299" s="57">
        <f t="shared" si="15"/>
        <v>7.1490582145332562</v>
      </c>
      <c r="I299" s="33">
        <f t="shared" si="18"/>
        <v>0</v>
      </c>
    </row>
    <row r="300" spans="1:9" x14ac:dyDescent="0.25">
      <c r="A300" s="5"/>
      <c r="B300" s="58">
        <v>383.1</v>
      </c>
      <c r="C300" s="6" t="s">
        <v>304</v>
      </c>
      <c r="D300" s="7">
        <v>92996911</v>
      </c>
      <c r="E300" s="24">
        <f t="shared" si="14"/>
        <v>8.0723647302330086</v>
      </c>
      <c r="F300" s="31"/>
      <c r="G300" s="32">
        <v>92996911</v>
      </c>
      <c r="H300" s="57">
        <f t="shared" si="15"/>
        <v>8.0723647302330086</v>
      </c>
      <c r="I300" s="33">
        <f t="shared" si="18"/>
        <v>0</v>
      </c>
    </row>
    <row r="301" spans="1:9" x14ac:dyDescent="0.25">
      <c r="A301" s="5"/>
      <c r="B301" s="58">
        <v>383.2</v>
      </c>
      <c r="C301" s="6" t="s">
        <v>305</v>
      </c>
      <c r="D301" s="7">
        <v>38224741</v>
      </c>
      <c r="E301" s="24">
        <f t="shared" si="14"/>
        <v>3.3180032299211701</v>
      </c>
      <c r="F301" s="31"/>
      <c r="G301" s="32">
        <v>38224741</v>
      </c>
      <c r="H301" s="57">
        <f t="shared" si="15"/>
        <v>3.3180032299211701</v>
      </c>
      <c r="I301" s="33">
        <f t="shared" si="18"/>
        <v>0</v>
      </c>
    </row>
    <row r="302" spans="1:9" x14ac:dyDescent="0.25">
      <c r="A302" s="5"/>
      <c r="B302" s="58">
        <v>384</v>
      </c>
      <c r="C302" s="6" t="s">
        <v>306</v>
      </c>
      <c r="D302" s="7">
        <v>1568946778</v>
      </c>
      <c r="E302" s="24">
        <f t="shared" si="14"/>
        <v>136.18850882412553</v>
      </c>
      <c r="F302" s="31"/>
      <c r="G302" s="32">
        <v>1568946778</v>
      </c>
      <c r="H302" s="57">
        <f t="shared" si="15"/>
        <v>136.18850882412553</v>
      </c>
      <c r="I302" s="33">
        <f t="shared" si="18"/>
        <v>0</v>
      </c>
    </row>
    <row r="303" spans="1:9" x14ac:dyDescent="0.25">
      <c r="A303" s="5"/>
      <c r="B303" s="58">
        <v>385</v>
      </c>
      <c r="C303" s="6" t="s">
        <v>307</v>
      </c>
      <c r="D303" s="7">
        <v>171893031</v>
      </c>
      <c r="E303" s="24">
        <f t="shared" si="14"/>
        <v>14.920745494624539</v>
      </c>
      <c r="F303" s="31"/>
      <c r="G303" s="32">
        <v>171893031</v>
      </c>
      <c r="H303" s="57">
        <f t="shared" si="15"/>
        <v>14.920745494624539</v>
      </c>
      <c r="I303" s="33">
        <f t="shared" si="18"/>
        <v>0</v>
      </c>
    </row>
    <row r="304" spans="1:9" x14ac:dyDescent="0.25">
      <c r="A304" s="5"/>
      <c r="B304" s="58">
        <v>386.1</v>
      </c>
      <c r="C304" s="6" t="s">
        <v>308</v>
      </c>
      <c r="D304" s="7">
        <v>0</v>
      </c>
      <c r="E304" s="24">
        <f t="shared" si="14"/>
        <v>0</v>
      </c>
      <c r="F304" s="31"/>
      <c r="G304" s="32">
        <v>0</v>
      </c>
      <c r="H304" s="57">
        <f t="shared" si="15"/>
        <v>0</v>
      </c>
      <c r="I304" s="33">
        <f t="shared" si="18"/>
        <v>0</v>
      </c>
    </row>
    <row r="305" spans="1:9" x14ac:dyDescent="0.25">
      <c r="A305" s="5"/>
      <c r="B305" s="58">
        <v>386.3</v>
      </c>
      <c r="C305" s="6" t="s">
        <v>309</v>
      </c>
      <c r="D305" s="7">
        <v>0</v>
      </c>
      <c r="E305" s="24">
        <f t="shared" si="14"/>
        <v>0</v>
      </c>
      <c r="F305" s="31"/>
      <c r="G305" s="32">
        <v>0</v>
      </c>
      <c r="H305" s="57">
        <f t="shared" si="15"/>
        <v>0</v>
      </c>
      <c r="I305" s="33">
        <f t="shared" si="18"/>
        <v>0</v>
      </c>
    </row>
    <row r="306" spans="1:9" x14ac:dyDescent="0.25">
      <c r="A306" s="5"/>
      <c r="B306" s="58">
        <v>386.4</v>
      </c>
      <c r="C306" s="6" t="s">
        <v>310</v>
      </c>
      <c r="D306" s="7">
        <v>0</v>
      </c>
      <c r="E306" s="24">
        <f t="shared" si="14"/>
        <v>0</v>
      </c>
      <c r="F306" s="31"/>
      <c r="G306" s="32">
        <v>0</v>
      </c>
      <c r="H306" s="57">
        <f t="shared" si="15"/>
        <v>0</v>
      </c>
      <c r="I306" s="33">
        <f t="shared" si="18"/>
        <v>0</v>
      </c>
    </row>
    <row r="307" spans="1:9" x14ac:dyDescent="0.25">
      <c r="A307" s="5"/>
      <c r="B307" s="58">
        <v>386.6</v>
      </c>
      <c r="C307" s="6" t="s">
        <v>311</v>
      </c>
      <c r="D307" s="7">
        <v>0</v>
      </c>
      <c r="E307" s="24">
        <f t="shared" si="14"/>
        <v>0</v>
      </c>
      <c r="F307" s="31"/>
      <c r="G307" s="32">
        <v>0</v>
      </c>
      <c r="H307" s="57">
        <f t="shared" si="15"/>
        <v>0</v>
      </c>
      <c r="I307" s="33">
        <f t="shared" si="18"/>
        <v>0</v>
      </c>
    </row>
    <row r="308" spans="1:9" x14ac:dyDescent="0.25">
      <c r="A308" s="5"/>
      <c r="B308" s="58">
        <v>386.7</v>
      </c>
      <c r="C308" s="6" t="s">
        <v>312</v>
      </c>
      <c r="D308" s="7">
        <v>0</v>
      </c>
      <c r="E308" s="24">
        <f t="shared" si="14"/>
        <v>0</v>
      </c>
      <c r="F308" s="31"/>
      <c r="G308" s="32">
        <v>0</v>
      </c>
      <c r="H308" s="57">
        <f t="shared" si="15"/>
        <v>0</v>
      </c>
      <c r="I308" s="33">
        <f t="shared" si="18"/>
        <v>0</v>
      </c>
    </row>
    <row r="309" spans="1:9" x14ac:dyDescent="0.25">
      <c r="A309" s="5"/>
      <c r="B309" s="58">
        <v>386.8</v>
      </c>
      <c r="C309" s="6" t="s">
        <v>313</v>
      </c>
      <c r="D309" s="7">
        <v>0</v>
      </c>
      <c r="E309" s="24">
        <f t="shared" si="14"/>
        <v>0</v>
      </c>
      <c r="F309" s="31"/>
      <c r="G309" s="32">
        <v>0</v>
      </c>
      <c r="H309" s="57">
        <f t="shared" si="15"/>
        <v>0</v>
      </c>
      <c r="I309" s="33">
        <f t="shared" si="18"/>
        <v>0</v>
      </c>
    </row>
    <row r="310" spans="1:9" x14ac:dyDescent="0.25">
      <c r="A310" s="5"/>
      <c r="B310" s="58">
        <v>388.1</v>
      </c>
      <c r="C310" s="6" t="s">
        <v>314</v>
      </c>
      <c r="D310" s="7">
        <v>10397867</v>
      </c>
      <c r="E310" s="24">
        <f t="shared" si="14"/>
        <v>0.90256089087145808</v>
      </c>
      <c r="F310" s="31"/>
      <c r="G310" s="32">
        <v>10397867</v>
      </c>
      <c r="H310" s="57">
        <f t="shared" si="15"/>
        <v>0.90256089087145808</v>
      </c>
      <c r="I310" s="33">
        <f t="shared" si="18"/>
        <v>0</v>
      </c>
    </row>
    <row r="311" spans="1:9" x14ac:dyDescent="0.25">
      <c r="A311" s="5"/>
      <c r="B311" s="58">
        <v>388.2</v>
      </c>
      <c r="C311" s="6" t="s">
        <v>315</v>
      </c>
      <c r="D311" s="7">
        <v>2853045</v>
      </c>
      <c r="E311" s="24">
        <f t="shared" si="14"/>
        <v>0.24765144975371958</v>
      </c>
      <c r="F311" s="31"/>
      <c r="G311" s="32">
        <v>2853045</v>
      </c>
      <c r="H311" s="57">
        <f t="shared" si="15"/>
        <v>0.24765144975371958</v>
      </c>
      <c r="I311" s="33">
        <f t="shared" si="18"/>
        <v>0</v>
      </c>
    </row>
    <row r="312" spans="1:9" x14ac:dyDescent="0.25">
      <c r="A312" s="5"/>
      <c r="B312" s="58">
        <v>389.1</v>
      </c>
      <c r="C312" s="6" t="s">
        <v>316</v>
      </c>
      <c r="D312" s="7">
        <v>97912399</v>
      </c>
      <c r="E312" s="24">
        <f t="shared" si="14"/>
        <v>8.4990413965481242</v>
      </c>
      <c r="F312" s="31"/>
      <c r="G312" s="32">
        <v>97912399</v>
      </c>
      <c r="H312" s="57">
        <f t="shared" si="15"/>
        <v>8.4990413965481242</v>
      </c>
      <c r="I312" s="33">
        <f t="shared" si="18"/>
        <v>0</v>
      </c>
    </row>
    <row r="313" spans="1:9" x14ac:dyDescent="0.25">
      <c r="A313" s="5"/>
      <c r="B313" s="58">
        <v>389.2</v>
      </c>
      <c r="C313" s="6" t="s">
        <v>317</v>
      </c>
      <c r="D313" s="7">
        <v>37921748</v>
      </c>
      <c r="E313" s="24">
        <f t="shared" si="14"/>
        <v>3.2917026788554744</v>
      </c>
      <c r="F313" s="31"/>
      <c r="G313" s="32">
        <v>37921748</v>
      </c>
      <c r="H313" s="57">
        <f t="shared" si="15"/>
        <v>3.2917026788554744</v>
      </c>
      <c r="I313" s="33">
        <f t="shared" si="18"/>
        <v>0</v>
      </c>
    </row>
    <row r="314" spans="1:9" x14ac:dyDescent="0.25">
      <c r="A314" s="5"/>
      <c r="B314" s="58">
        <v>389.3</v>
      </c>
      <c r="C314" s="6" t="s">
        <v>318</v>
      </c>
      <c r="D314" s="7">
        <v>18976979</v>
      </c>
      <c r="E314" s="24">
        <f t="shared" si="14"/>
        <v>1.6472492937531276</v>
      </c>
      <c r="F314" s="31"/>
      <c r="G314" s="32">
        <v>18976979</v>
      </c>
      <c r="H314" s="57">
        <f t="shared" si="15"/>
        <v>1.6472492937531276</v>
      </c>
      <c r="I314" s="33">
        <f t="shared" si="18"/>
        <v>0</v>
      </c>
    </row>
    <row r="315" spans="1:9" x14ac:dyDescent="0.25">
      <c r="A315" s="5"/>
      <c r="B315" s="58">
        <v>389.4</v>
      </c>
      <c r="C315" s="6" t="s">
        <v>319</v>
      </c>
      <c r="D315" s="7">
        <v>68433163</v>
      </c>
      <c r="E315" s="24">
        <f t="shared" si="14"/>
        <v>5.9401698985408933</v>
      </c>
      <c r="F315" s="31"/>
      <c r="G315" s="32">
        <v>68433163</v>
      </c>
      <c r="H315" s="57">
        <f t="shared" si="15"/>
        <v>5.9401698985408933</v>
      </c>
      <c r="I315" s="33">
        <f t="shared" si="18"/>
        <v>0</v>
      </c>
    </row>
    <row r="316" spans="1:9" x14ac:dyDescent="0.25">
      <c r="A316" s="5"/>
      <c r="B316" s="58">
        <v>389.5</v>
      </c>
      <c r="C316" s="6" t="s">
        <v>320</v>
      </c>
      <c r="D316" s="7">
        <v>59674093</v>
      </c>
      <c r="E316" s="24">
        <f t="shared" si="14"/>
        <v>5.1798606906614832</v>
      </c>
      <c r="F316" s="31"/>
      <c r="G316" s="32">
        <v>59674093</v>
      </c>
      <c r="H316" s="57">
        <f t="shared" si="15"/>
        <v>5.1798606906614832</v>
      </c>
      <c r="I316" s="33">
        <f t="shared" si="18"/>
        <v>0</v>
      </c>
    </row>
    <row r="317" spans="1:9" x14ac:dyDescent="0.25">
      <c r="A317" s="5"/>
      <c r="B317" s="58">
        <v>389.6</v>
      </c>
      <c r="C317" s="6" t="s">
        <v>321</v>
      </c>
      <c r="D317" s="7">
        <v>59302912</v>
      </c>
      <c r="E317" s="24">
        <f t="shared" si="14"/>
        <v>5.147641250459511</v>
      </c>
      <c r="F317" s="31"/>
      <c r="G317" s="32">
        <v>59302912</v>
      </c>
      <c r="H317" s="57">
        <f t="shared" si="15"/>
        <v>5.147641250459511</v>
      </c>
      <c r="I317" s="33">
        <f t="shared" si="18"/>
        <v>0</v>
      </c>
    </row>
    <row r="318" spans="1:9" x14ac:dyDescent="0.25">
      <c r="A318" s="5"/>
      <c r="B318" s="58">
        <v>389.7</v>
      </c>
      <c r="C318" s="6" t="s">
        <v>322</v>
      </c>
      <c r="D318" s="7">
        <v>206411409</v>
      </c>
      <c r="E318" s="24">
        <f t="shared" si="14"/>
        <v>17.917027135764759</v>
      </c>
      <c r="F318" s="31"/>
      <c r="G318" s="32">
        <v>206411409</v>
      </c>
      <c r="H318" s="57">
        <f t="shared" si="15"/>
        <v>17.917027135764759</v>
      </c>
      <c r="I318" s="33">
        <f t="shared" si="18"/>
        <v>0</v>
      </c>
    </row>
    <row r="319" spans="1:9" x14ac:dyDescent="0.25">
      <c r="A319" s="5"/>
      <c r="B319" s="58">
        <v>389.8</v>
      </c>
      <c r="C319" s="6" t="s">
        <v>323</v>
      </c>
      <c r="D319" s="7">
        <v>259184270</v>
      </c>
      <c r="E319" s="24">
        <f t="shared" si="14"/>
        <v>22.497843608796739</v>
      </c>
      <c r="F319" s="31"/>
      <c r="G319" s="32">
        <v>259184270</v>
      </c>
      <c r="H319" s="57">
        <f t="shared" si="15"/>
        <v>22.497843608796739</v>
      </c>
      <c r="I319" s="33">
        <f t="shared" si="18"/>
        <v>0</v>
      </c>
    </row>
    <row r="320" spans="1:9" x14ac:dyDescent="0.25">
      <c r="A320" s="5"/>
      <c r="B320" s="58">
        <v>389.9</v>
      </c>
      <c r="C320" s="6" t="s">
        <v>324</v>
      </c>
      <c r="D320" s="7">
        <v>69098620</v>
      </c>
      <c r="E320" s="24">
        <f t="shared" si="14"/>
        <v>5.9979332323820209</v>
      </c>
      <c r="F320" s="31"/>
      <c r="G320" s="32">
        <v>69098620</v>
      </c>
      <c r="H320" s="57">
        <f t="shared" si="15"/>
        <v>5.9979332323820209</v>
      </c>
      <c r="I320" s="33">
        <f t="shared" si="18"/>
        <v>0</v>
      </c>
    </row>
    <row r="321" spans="1:9" x14ac:dyDescent="0.25">
      <c r="A321" s="5"/>
      <c r="B321" s="58">
        <v>392</v>
      </c>
      <c r="C321" s="6" t="s">
        <v>325</v>
      </c>
      <c r="D321" s="7">
        <v>21490</v>
      </c>
      <c r="E321" s="24">
        <f t="shared" si="14"/>
        <v>1.8653858089190442E-3</v>
      </c>
      <c r="F321" s="31"/>
      <c r="G321" s="32">
        <v>21490</v>
      </c>
      <c r="H321" s="57">
        <f t="shared" si="15"/>
        <v>1.8653858089190442E-3</v>
      </c>
      <c r="I321" s="33">
        <f t="shared" si="18"/>
        <v>0</v>
      </c>
    </row>
    <row r="322" spans="1:9" ht="15.75" thickBot="1" x14ac:dyDescent="0.3">
      <c r="A322" s="5"/>
      <c r="B322" s="58">
        <v>393</v>
      </c>
      <c r="C322" s="6" t="s">
        <v>326</v>
      </c>
      <c r="D322" s="7">
        <v>1563409</v>
      </c>
      <c r="E322" s="24">
        <f t="shared" si="14"/>
        <v>0.13570781582765537</v>
      </c>
      <c r="F322" s="31"/>
      <c r="G322" s="32">
        <v>1563409</v>
      </c>
      <c r="H322" s="57">
        <f t="shared" si="15"/>
        <v>0.13570781582765537</v>
      </c>
      <c r="I322" s="33">
        <f t="shared" si="18"/>
        <v>0</v>
      </c>
    </row>
    <row r="323" spans="1:9" ht="16.5" thickBot="1" x14ac:dyDescent="0.3">
      <c r="A323" s="12" t="s">
        <v>1</v>
      </c>
      <c r="B323" s="13"/>
      <c r="C323" s="14"/>
      <c r="D323" s="15">
        <f>SUM(D6,D42,D76,D169,D262,D280,D297)</f>
        <v>61647480135</v>
      </c>
      <c r="E323" s="26">
        <f t="shared" si="14"/>
        <v>5351.1556351534518</v>
      </c>
      <c r="F323" s="34"/>
      <c r="G323" s="41">
        <f>SUM(G6,G42,G76,G169,G262,G280,G297)</f>
        <v>57602675264</v>
      </c>
      <c r="H323" s="56">
        <f t="shared" si="15"/>
        <v>5000.0564445433993</v>
      </c>
      <c r="I323" s="61">
        <f>(D323-G323)</f>
        <v>4044804871</v>
      </c>
    </row>
    <row r="324" spans="1:9" x14ac:dyDescent="0.25">
      <c r="A324" s="11"/>
      <c r="B324" s="16"/>
      <c r="C324" s="16"/>
      <c r="D324" s="17"/>
      <c r="E324" s="17"/>
      <c r="I324" s="27"/>
    </row>
    <row r="325" spans="1:9" ht="15" customHeight="1" x14ac:dyDescent="0.25">
      <c r="A325" s="11"/>
      <c r="B325" s="16"/>
      <c r="C325" s="16"/>
      <c r="D325" s="18" t="s">
        <v>328</v>
      </c>
      <c r="E325" s="17">
        <v>11520405</v>
      </c>
      <c r="I325" s="27"/>
    </row>
    <row r="326" spans="1:9" ht="15" customHeight="1" x14ac:dyDescent="0.25">
      <c r="A326" s="11"/>
      <c r="B326" s="16"/>
      <c r="C326" s="16"/>
      <c r="D326" s="18"/>
      <c r="E326" s="17"/>
      <c r="I326" s="27"/>
    </row>
    <row r="327" spans="1:9" ht="60" customHeight="1" x14ac:dyDescent="0.25">
      <c r="A327" s="74" t="s">
        <v>329</v>
      </c>
      <c r="B327" s="75"/>
      <c r="C327" s="75"/>
      <c r="D327" s="75"/>
      <c r="E327" s="75"/>
      <c r="F327" s="75"/>
      <c r="G327" s="75"/>
      <c r="H327" s="75"/>
      <c r="I327" s="76"/>
    </row>
    <row r="328" spans="1:9" x14ac:dyDescent="0.25">
      <c r="A328" s="11"/>
      <c r="B328" s="16"/>
      <c r="C328" s="16"/>
      <c r="D328" s="17"/>
      <c r="E328" s="17"/>
      <c r="I328" s="27"/>
    </row>
    <row r="329" spans="1:9" ht="15.75" thickBot="1" x14ac:dyDescent="0.3">
      <c r="A329" s="62" t="s">
        <v>2</v>
      </c>
      <c r="B329" s="63"/>
      <c r="C329" s="63"/>
      <c r="D329" s="63"/>
      <c r="E329" s="63"/>
      <c r="F329" s="28"/>
      <c r="G329" s="29"/>
      <c r="H329" s="29"/>
      <c r="I329" s="30"/>
    </row>
  </sheetData>
  <mergeCells count="7">
    <mergeCell ref="A329:E329"/>
    <mergeCell ref="A1:I1"/>
    <mergeCell ref="A2:I2"/>
    <mergeCell ref="A3:I3"/>
    <mergeCell ref="A327:I327"/>
    <mergeCell ref="D4:E4"/>
    <mergeCell ref="G4:I4"/>
  </mergeCells>
  <printOptions horizontalCentered="1"/>
  <pageMargins left="0.5" right="0.5" top="0.5" bottom="0.5" header="0.3" footer="0.3"/>
  <pageSetup scale="71" fitToHeight="0" orientation="landscape" verticalDpi="300" r:id="rId1"/>
  <headerFooter>
    <oddHeader>&amp;C&amp;12Office of Economic and Demographic Research</oddHeader>
    <oddFooter>&amp;L&amp;12Reported FY 2023-24 Municipal Revenues&amp;C&amp;12November 2025&amp;R&amp;12Page &amp;P of &amp;N</oddFooter>
  </headerFooter>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Preliminary Statewide Summary</vt:lpstr>
      <vt:lpstr>'Preliminary Statewide Summary'!Print_Area</vt:lpstr>
      <vt:lpstr>'Preliminary Statewide Summary'!Print_Titles</vt:lpstr>
    </vt:vector>
  </TitlesOfParts>
  <Company>Florida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ocain.steve</dc:creator>
  <cp:lastModifiedBy>O'Cain, Steve</cp:lastModifiedBy>
  <cp:lastPrinted>2025-11-07T22:38:50Z</cp:lastPrinted>
  <dcterms:created xsi:type="dcterms:W3CDTF">2015-06-25T14:42:43Z</dcterms:created>
  <dcterms:modified xsi:type="dcterms:W3CDTF">2025-11-07T22:38:56Z</dcterms:modified>
</cp:coreProperties>
</file>