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95" yWindow="15" windowWidth="15450" windowHeight="9060" tabRatio="604"/>
  </bookViews>
  <sheets>
    <sheet name="Measures " sheetId="8" r:id="rId1"/>
    <sheet name="By Source" sheetId="5" r:id="rId2"/>
    <sheet name="GR by Source" sheetId="7" r:id="rId3"/>
  </sheets>
  <definedNames>
    <definedName name="_xlnm._FilterDatabase" localSheetId="0" hidden="1">'Measures '!#REF!</definedName>
    <definedName name="_Key1" localSheetId="0" hidden="1">'Measures '!#REF!</definedName>
    <definedName name="_Key1" hidden="1">#REF!</definedName>
    <definedName name="_Key2" localSheetId="0" hidden="1">'Measures '!#REF!</definedName>
    <definedName name="_Key2" hidden="1">#REF!</definedName>
    <definedName name="_Order1" hidden="1">255</definedName>
    <definedName name="_Order2" hidden="1">255</definedName>
    <definedName name="_Sort" localSheetId="0" hidden="1">'Measures '!#REF!</definedName>
    <definedName name="_Sort" hidden="1">#REF!</definedName>
    <definedName name="OLE_LINK1" localSheetId="0">'Measures '!#REF!</definedName>
    <definedName name="_xlnm.Print_Area" localSheetId="1">'By Source'!$B$8:$P$166</definedName>
    <definedName name="_xlnm.Print_Area" localSheetId="2">'GR by Source'!$B$12:$P$113</definedName>
    <definedName name="_xlnm.Print_Area" localSheetId="0">'Measures '!$A$1:$O$165</definedName>
    <definedName name="_xlnm.Print_Titles" localSheetId="1">'By Source'!$1:$8</definedName>
    <definedName name="_xlnm.Print_Titles" localSheetId="2">'GR by Source'!$1:$9</definedName>
    <definedName name="_xlnm.Print_Titles" localSheetId="0">'Measures '!$5:$7</definedName>
    <definedName name="Print_Titles_MI" localSheetId="0">'Measures '!$6:$7</definedName>
  </definedNames>
  <calcPr calcId="145621"/>
</workbook>
</file>

<file path=xl/calcChain.xml><?xml version="1.0" encoding="utf-8"?>
<calcChain xmlns="http://schemas.openxmlformats.org/spreadsheetml/2006/main">
  <c r="AZ83" i="7" l="1"/>
  <c r="AY83" i="7"/>
  <c r="AX83" i="7"/>
  <c r="AW83" i="7"/>
  <c r="AV83" i="7"/>
  <c r="AU83" i="7"/>
  <c r="AT83" i="7"/>
  <c r="AS83" i="7"/>
  <c r="AQ83" i="7"/>
  <c r="AP83" i="7"/>
  <c r="AO83" i="7"/>
  <c r="AN83" i="7"/>
  <c r="AM83" i="7"/>
  <c r="AL83" i="7"/>
  <c r="AK83" i="7"/>
  <c r="AJ83" i="7"/>
  <c r="AH83" i="7"/>
  <c r="AG83" i="7"/>
  <c r="AF83" i="7"/>
  <c r="AE83" i="7"/>
  <c r="AD83" i="7"/>
  <c r="AC83" i="7"/>
  <c r="AB83" i="7"/>
  <c r="AA83" i="7"/>
  <c r="Y83" i="7"/>
  <c r="X83" i="7"/>
  <c r="W83" i="7"/>
  <c r="V83" i="7"/>
  <c r="U83" i="7"/>
  <c r="T83" i="7"/>
  <c r="S83" i="7"/>
  <c r="R83" i="7"/>
  <c r="J83" i="7"/>
  <c r="K83" i="7"/>
  <c r="L83" i="7"/>
  <c r="M83" i="7"/>
  <c r="N83" i="7"/>
  <c r="O83" i="7"/>
  <c r="P83" i="7"/>
  <c r="I83" i="7"/>
  <c r="AZ41" i="7"/>
  <c r="AY41" i="7"/>
  <c r="AX41" i="7"/>
  <c r="AW41" i="7"/>
  <c r="AV41" i="7"/>
  <c r="AU41" i="7"/>
  <c r="AT41" i="7"/>
  <c r="AS41" i="7"/>
  <c r="AQ41" i="7"/>
  <c r="AP41" i="7"/>
  <c r="AO41" i="7"/>
  <c r="AN41" i="7"/>
  <c r="AM41" i="7"/>
  <c r="AL41" i="7"/>
  <c r="AK41" i="7"/>
  <c r="AJ41" i="7"/>
  <c r="AH41" i="7"/>
  <c r="AG41" i="7"/>
  <c r="AF41" i="7"/>
  <c r="AE41" i="7"/>
  <c r="AD41" i="7"/>
  <c r="AC41" i="7"/>
  <c r="AB41" i="7"/>
  <c r="AA41" i="7"/>
  <c r="Y41" i="7"/>
  <c r="X41" i="7"/>
  <c r="W41" i="7"/>
  <c r="V41" i="7"/>
  <c r="U41" i="7"/>
  <c r="T41" i="7"/>
  <c r="S41" i="7"/>
  <c r="R41" i="7"/>
  <c r="J41" i="7"/>
  <c r="K41" i="7"/>
  <c r="L41" i="7"/>
  <c r="M41" i="7"/>
  <c r="N41" i="7"/>
  <c r="O41" i="7"/>
  <c r="P41" i="7"/>
  <c r="I41" i="7"/>
  <c r="AR41" i="7"/>
  <c r="AI41" i="7"/>
  <c r="Q41" i="7"/>
  <c r="P146" i="5"/>
  <c r="O146" i="5"/>
  <c r="N146" i="5"/>
  <c r="M146" i="5"/>
  <c r="L146" i="5"/>
  <c r="K146" i="5"/>
  <c r="J146" i="5"/>
  <c r="I146" i="5"/>
  <c r="AZ48" i="5"/>
  <c r="AY48" i="5"/>
  <c r="AX48" i="5"/>
  <c r="AW48" i="5"/>
  <c r="AV48" i="5"/>
  <c r="AU48" i="5"/>
  <c r="AT48" i="5"/>
  <c r="AS48" i="5"/>
  <c r="AQ48" i="5"/>
  <c r="AP48" i="5"/>
  <c r="AO48" i="5"/>
  <c r="AN48" i="5"/>
  <c r="AM48" i="5"/>
  <c r="AL48" i="5"/>
  <c r="AK48" i="5"/>
  <c r="AJ48" i="5"/>
  <c r="AH48" i="5"/>
  <c r="AG48" i="5"/>
  <c r="AF48" i="5"/>
  <c r="AE48" i="5"/>
  <c r="AD48" i="5"/>
  <c r="AC48" i="5"/>
  <c r="AB48" i="5"/>
  <c r="AA48" i="5"/>
  <c r="Y48" i="5"/>
  <c r="X48" i="5"/>
  <c r="W48" i="5"/>
  <c r="V48" i="5"/>
  <c r="U48" i="5"/>
  <c r="T48" i="5"/>
  <c r="S48" i="5"/>
  <c r="R48" i="5"/>
  <c r="J48" i="5"/>
  <c r="K48" i="5"/>
  <c r="L48" i="5"/>
  <c r="M48" i="5"/>
  <c r="N48" i="5"/>
  <c r="O48" i="5"/>
  <c r="P48" i="5"/>
  <c r="I48" i="5"/>
  <c r="H146" i="8" l="1"/>
  <c r="AZ40" i="7"/>
  <c r="AY40" i="7"/>
  <c r="AH40" i="7"/>
  <c r="AG40" i="7"/>
  <c r="AQ40" i="7"/>
  <c r="AP40" i="7"/>
  <c r="Y40" i="7"/>
  <c r="X40" i="7"/>
  <c r="P40" i="7"/>
  <c r="O40" i="7"/>
  <c r="P39" i="7"/>
  <c r="O39" i="7"/>
  <c r="I37" i="7" l="1"/>
  <c r="I70" i="5"/>
  <c r="I41" i="5"/>
  <c r="I33" i="5"/>
  <c r="I29" i="5"/>
  <c r="I23" i="5"/>
  <c r="I17" i="5"/>
  <c r="I20" i="5"/>
  <c r="I109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J37" i="7"/>
  <c r="K37" i="7"/>
  <c r="L37" i="7"/>
  <c r="M37" i="7"/>
  <c r="N37" i="7"/>
  <c r="Q37" i="7"/>
  <c r="R37" i="7"/>
  <c r="S37" i="7"/>
  <c r="T37" i="7"/>
  <c r="U37" i="7"/>
  <c r="V37" i="7"/>
  <c r="W37" i="7"/>
  <c r="AA37" i="7"/>
  <c r="AB37" i="7"/>
  <c r="AC37" i="7"/>
  <c r="AD37" i="7"/>
  <c r="AE37" i="7"/>
  <c r="AF37" i="7"/>
  <c r="AI37" i="7"/>
  <c r="AJ37" i="7"/>
  <c r="AK37" i="7"/>
  <c r="AL37" i="7"/>
  <c r="AM37" i="7"/>
  <c r="AN37" i="7"/>
  <c r="AO37" i="7"/>
  <c r="AR37" i="7"/>
  <c r="AS37" i="7"/>
  <c r="AT37" i="7"/>
  <c r="AU37" i="7"/>
  <c r="AV37" i="7"/>
  <c r="AW37" i="7"/>
  <c r="AX37" i="7"/>
  <c r="AY31" i="7"/>
  <c r="AZ31" i="7"/>
  <c r="AY32" i="7"/>
  <c r="AZ32" i="7"/>
  <c r="AY33" i="7"/>
  <c r="AZ33" i="7"/>
  <c r="AY34" i="7"/>
  <c r="AZ34" i="7"/>
  <c r="AY35" i="7"/>
  <c r="AZ35" i="7"/>
  <c r="AY36" i="7"/>
  <c r="AZ36" i="7"/>
  <c r="AP31" i="7"/>
  <c r="AQ31" i="7"/>
  <c r="AP32" i="7"/>
  <c r="AQ32" i="7"/>
  <c r="AP33" i="7"/>
  <c r="AQ33" i="7"/>
  <c r="AP34" i="7"/>
  <c r="AQ34" i="7"/>
  <c r="AP35" i="7"/>
  <c r="AQ35" i="7"/>
  <c r="AP36" i="7"/>
  <c r="AQ36" i="7"/>
  <c r="AG31" i="7"/>
  <c r="AH31" i="7"/>
  <c r="AG32" i="7"/>
  <c r="AH32" i="7"/>
  <c r="AG33" i="7"/>
  <c r="AH33" i="7"/>
  <c r="AG34" i="7"/>
  <c r="AH34" i="7"/>
  <c r="AG35" i="7"/>
  <c r="AH35" i="7"/>
  <c r="AH36" i="7"/>
  <c r="X31" i="7"/>
  <c r="Y31" i="7"/>
  <c r="X32" i="7"/>
  <c r="Y32" i="7"/>
  <c r="X33" i="7"/>
  <c r="Y33" i="7"/>
  <c r="X34" i="7"/>
  <c r="Y34" i="7"/>
  <c r="X35" i="7"/>
  <c r="Y35" i="7"/>
  <c r="Y36" i="7"/>
  <c r="O31" i="7"/>
  <c r="P31" i="7"/>
  <c r="O32" i="7"/>
  <c r="P32" i="7"/>
  <c r="O33" i="7"/>
  <c r="P33" i="7"/>
  <c r="O34" i="7"/>
  <c r="P34" i="7"/>
  <c r="O35" i="7"/>
  <c r="P35" i="7"/>
  <c r="P36" i="7"/>
  <c r="AZ30" i="7"/>
  <c r="AY30" i="7"/>
  <c r="AZ15" i="7"/>
  <c r="AZ16" i="7" s="1"/>
  <c r="AY15" i="7"/>
  <c r="AY16" i="7" s="1"/>
  <c r="AQ30" i="7"/>
  <c r="AP30" i="7"/>
  <c r="AQ15" i="7"/>
  <c r="AQ16" i="7" s="1"/>
  <c r="AP15" i="7"/>
  <c r="AH15" i="7"/>
  <c r="AH16" i="7" s="1"/>
  <c r="AG15" i="7"/>
  <c r="AH30" i="7"/>
  <c r="AG30" i="7"/>
  <c r="Y15" i="7"/>
  <c r="Y16" i="7" s="1"/>
  <c r="X15" i="7"/>
  <c r="Y30" i="7"/>
  <c r="X30" i="7"/>
  <c r="P30" i="7"/>
  <c r="O30" i="7"/>
  <c r="P15" i="7"/>
  <c r="O15" i="7"/>
  <c r="AZ81" i="7"/>
  <c r="AY81" i="7"/>
  <c r="AX81" i="7"/>
  <c r="AW81" i="7"/>
  <c r="AV81" i="7"/>
  <c r="AU81" i="7"/>
  <c r="AT81" i="7"/>
  <c r="AS81" i="7"/>
  <c r="AQ81" i="7"/>
  <c r="AP81" i="7"/>
  <c r="AO81" i="7"/>
  <c r="AN81" i="7"/>
  <c r="AM81" i="7"/>
  <c r="AL81" i="7"/>
  <c r="AK81" i="7"/>
  <c r="AJ81" i="7"/>
  <c r="AH81" i="7"/>
  <c r="AG81" i="7"/>
  <c r="AF81" i="7"/>
  <c r="AE81" i="7"/>
  <c r="AD81" i="7"/>
  <c r="AC81" i="7"/>
  <c r="AB81" i="7"/>
  <c r="AA81" i="7"/>
  <c r="Y81" i="7"/>
  <c r="X81" i="7"/>
  <c r="W81" i="7"/>
  <c r="V81" i="7"/>
  <c r="U81" i="7"/>
  <c r="T81" i="7"/>
  <c r="S81" i="7"/>
  <c r="R81" i="7"/>
  <c r="J81" i="7"/>
  <c r="K81" i="7"/>
  <c r="L81" i="7"/>
  <c r="M81" i="7"/>
  <c r="N81" i="7"/>
  <c r="O81" i="7"/>
  <c r="P81" i="7"/>
  <c r="I81" i="7"/>
  <c r="AZ70" i="7"/>
  <c r="AY70" i="7"/>
  <c r="AX70" i="7"/>
  <c r="AW70" i="7"/>
  <c r="AV70" i="7"/>
  <c r="AU70" i="7"/>
  <c r="AT70" i="7"/>
  <c r="AS70" i="7"/>
  <c r="AQ70" i="7"/>
  <c r="AP70" i="7"/>
  <c r="AO70" i="7"/>
  <c r="AN70" i="7"/>
  <c r="AM70" i="7"/>
  <c r="AL70" i="7"/>
  <c r="AK70" i="7"/>
  <c r="AJ70" i="7"/>
  <c r="AH70" i="7"/>
  <c r="AG70" i="7"/>
  <c r="AF70" i="7"/>
  <c r="AE70" i="7"/>
  <c r="AD70" i="7"/>
  <c r="AC70" i="7"/>
  <c r="AB70" i="7"/>
  <c r="AA70" i="7"/>
  <c r="Y70" i="7"/>
  <c r="X70" i="7"/>
  <c r="W70" i="7"/>
  <c r="V70" i="7"/>
  <c r="U70" i="7"/>
  <c r="T70" i="7"/>
  <c r="S70" i="7"/>
  <c r="R70" i="7"/>
  <c r="J70" i="7"/>
  <c r="K70" i="7"/>
  <c r="L70" i="7"/>
  <c r="M70" i="7"/>
  <c r="N70" i="7"/>
  <c r="O70" i="7"/>
  <c r="P70" i="7"/>
  <c r="I70" i="7"/>
  <c r="AZ63" i="7"/>
  <c r="AY63" i="7"/>
  <c r="AX63" i="7"/>
  <c r="AW63" i="7"/>
  <c r="AV63" i="7"/>
  <c r="AU63" i="7"/>
  <c r="AT63" i="7"/>
  <c r="AS63" i="7"/>
  <c r="AQ63" i="7"/>
  <c r="AP63" i="7"/>
  <c r="AO63" i="7"/>
  <c r="AN63" i="7"/>
  <c r="AM63" i="7"/>
  <c r="AL63" i="7"/>
  <c r="AK63" i="7"/>
  <c r="AJ63" i="7"/>
  <c r="AH63" i="7"/>
  <c r="AG63" i="7"/>
  <c r="AF63" i="7"/>
  <c r="AE63" i="7"/>
  <c r="AD63" i="7"/>
  <c r="AC63" i="7"/>
  <c r="AB63" i="7"/>
  <c r="AA63" i="7"/>
  <c r="Y63" i="7"/>
  <c r="X63" i="7"/>
  <c r="W63" i="7"/>
  <c r="V63" i="7"/>
  <c r="U63" i="7"/>
  <c r="T63" i="7"/>
  <c r="S63" i="7"/>
  <c r="R63" i="7"/>
  <c r="P63" i="7"/>
  <c r="O63" i="7"/>
  <c r="N63" i="7"/>
  <c r="M63" i="7"/>
  <c r="L63" i="7"/>
  <c r="K63" i="7"/>
  <c r="J63" i="7"/>
  <c r="I63" i="7"/>
  <c r="AZ56" i="7"/>
  <c r="AY56" i="7"/>
  <c r="AX56" i="7"/>
  <c r="AW56" i="7"/>
  <c r="AV56" i="7"/>
  <c r="AU56" i="7"/>
  <c r="AT56" i="7"/>
  <c r="AS56" i="7"/>
  <c r="AQ56" i="7"/>
  <c r="AP56" i="7"/>
  <c r="AO56" i="7"/>
  <c r="AN56" i="7"/>
  <c r="AM56" i="7"/>
  <c r="AL56" i="7"/>
  <c r="AK56" i="7"/>
  <c r="AJ56" i="7"/>
  <c r="AH56" i="7"/>
  <c r="AG56" i="7"/>
  <c r="AF56" i="7"/>
  <c r="AE56" i="7"/>
  <c r="AD56" i="7"/>
  <c r="AC56" i="7"/>
  <c r="AB56" i="7"/>
  <c r="AA56" i="7"/>
  <c r="Y56" i="7"/>
  <c r="X56" i="7"/>
  <c r="W56" i="7"/>
  <c r="V56" i="7"/>
  <c r="U56" i="7"/>
  <c r="T56" i="7"/>
  <c r="S56" i="7"/>
  <c r="R56" i="7"/>
  <c r="J56" i="7"/>
  <c r="K56" i="7"/>
  <c r="L56" i="7"/>
  <c r="M56" i="7"/>
  <c r="N56" i="7"/>
  <c r="O56" i="7"/>
  <c r="P56" i="7"/>
  <c r="I56" i="7"/>
  <c r="AZ46" i="7"/>
  <c r="AY46" i="7"/>
  <c r="AX46" i="7"/>
  <c r="AW46" i="7"/>
  <c r="AV46" i="7"/>
  <c r="AU46" i="7"/>
  <c r="AT46" i="7"/>
  <c r="AS46" i="7"/>
  <c r="AQ46" i="7"/>
  <c r="AP46" i="7"/>
  <c r="AO46" i="7"/>
  <c r="AN46" i="7"/>
  <c r="AM46" i="7"/>
  <c r="AL46" i="7"/>
  <c r="AK46" i="7"/>
  <c r="AJ46" i="7"/>
  <c r="AH46" i="7"/>
  <c r="AG46" i="7"/>
  <c r="AF46" i="7"/>
  <c r="AE46" i="7"/>
  <c r="AD46" i="7"/>
  <c r="AC46" i="7"/>
  <c r="AB46" i="7"/>
  <c r="AA46" i="7"/>
  <c r="Y46" i="7"/>
  <c r="X46" i="7"/>
  <c r="W46" i="7"/>
  <c r="V46" i="7"/>
  <c r="U46" i="7"/>
  <c r="T46" i="7"/>
  <c r="S46" i="7"/>
  <c r="R46" i="7"/>
  <c r="J46" i="7"/>
  <c r="K46" i="7"/>
  <c r="L46" i="7"/>
  <c r="M46" i="7"/>
  <c r="N46" i="7"/>
  <c r="O46" i="7"/>
  <c r="P46" i="7"/>
  <c r="Q46" i="7"/>
  <c r="I46" i="7"/>
  <c r="AZ28" i="7"/>
  <c r="AY28" i="7"/>
  <c r="AX28" i="7"/>
  <c r="AW28" i="7"/>
  <c r="AV28" i="7"/>
  <c r="AU28" i="7"/>
  <c r="AT28" i="7"/>
  <c r="AS28" i="7"/>
  <c r="AQ28" i="7"/>
  <c r="AP28" i="7"/>
  <c r="AO28" i="7"/>
  <c r="AN28" i="7"/>
  <c r="AM28" i="7"/>
  <c r="AL28" i="7"/>
  <c r="AK28" i="7"/>
  <c r="AJ28" i="7"/>
  <c r="AH28" i="7"/>
  <c r="AG28" i="7"/>
  <c r="AF28" i="7"/>
  <c r="AE28" i="7"/>
  <c r="AD28" i="7"/>
  <c r="AC28" i="7"/>
  <c r="AB28" i="7"/>
  <c r="AA28" i="7"/>
  <c r="Y28" i="7"/>
  <c r="X28" i="7"/>
  <c r="W28" i="7"/>
  <c r="V28" i="7"/>
  <c r="U28" i="7"/>
  <c r="T28" i="7"/>
  <c r="S28" i="7"/>
  <c r="R28" i="7"/>
  <c r="J28" i="7"/>
  <c r="K28" i="7"/>
  <c r="L28" i="7"/>
  <c r="M28" i="7"/>
  <c r="N28" i="7"/>
  <c r="O28" i="7"/>
  <c r="P28" i="7"/>
  <c r="I28" i="7"/>
  <c r="AZ20" i="7"/>
  <c r="AY20" i="7"/>
  <c r="AX20" i="7"/>
  <c r="AW20" i="7"/>
  <c r="AV20" i="7"/>
  <c r="AU20" i="7"/>
  <c r="AT20" i="7"/>
  <c r="AS20" i="7"/>
  <c r="AQ20" i="7"/>
  <c r="AP20" i="7"/>
  <c r="AO20" i="7"/>
  <c r="AN20" i="7"/>
  <c r="AM20" i="7"/>
  <c r="AL20" i="7"/>
  <c r="AK20" i="7"/>
  <c r="AJ20" i="7"/>
  <c r="AH20" i="7"/>
  <c r="AG20" i="7"/>
  <c r="AF20" i="7"/>
  <c r="AE20" i="7"/>
  <c r="AD20" i="7"/>
  <c r="AC20" i="7"/>
  <c r="AB20" i="7"/>
  <c r="AA20" i="7"/>
  <c r="Y20" i="7"/>
  <c r="X20" i="7"/>
  <c r="W20" i="7"/>
  <c r="V20" i="7"/>
  <c r="U20" i="7"/>
  <c r="T20" i="7"/>
  <c r="S20" i="7"/>
  <c r="R20" i="7"/>
  <c r="J20" i="7"/>
  <c r="K20" i="7"/>
  <c r="L20" i="7"/>
  <c r="M20" i="7"/>
  <c r="N20" i="7"/>
  <c r="O20" i="7"/>
  <c r="P20" i="7"/>
  <c r="I20" i="7"/>
  <c r="AZ59" i="7"/>
  <c r="AY59" i="7"/>
  <c r="AX59" i="7"/>
  <c r="AW59" i="7"/>
  <c r="AV59" i="7"/>
  <c r="AU59" i="7"/>
  <c r="AT59" i="7"/>
  <c r="AS59" i="7"/>
  <c r="AQ59" i="7"/>
  <c r="AP59" i="7"/>
  <c r="AO59" i="7"/>
  <c r="AN59" i="7"/>
  <c r="AM59" i="7"/>
  <c r="AL59" i="7"/>
  <c r="AK59" i="7"/>
  <c r="AJ59" i="7"/>
  <c r="AH59" i="7"/>
  <c r="AG59" i="7"/>
  <c r="AF59" i="7"/>
  <c r="AE59" i="7"/>
  <c r="AD59" i="7"/>
  <c r="AC59" i="7"/>
  <c r="AB59" i="7"/>
  <c r="AA59" i="7"/>
  <c r="Y59" i="7"/>
  <c r="X59" i="7"/>
  <c r="W59" i="7"/>
  <c r="V59" i="7"/>
  <c r="U59" i="7"/>
  <c r="T59" i="7"/>
  <c r="S59" i="7"/>
  <c r="R59" i="7"/>
  <c r="P59" i="7"/>
  <c r="O59" i="7"/>
  <c r="N59" i="7"/>
  <c r="M59" i="7"/>
  <c r="L59" i="7"/>
  <c r="K59" i="7"/>
  <c r="J59" i="7"/>
  <c r="I59" i="7"/>
  <c r="AZ52" i="7"/>
  <c r="AY52" i="7"/>
  <c r="AX52" i="7"/>
  <c r="AW52" i="7"/>
  <c r="AV52" i="7"/>
  <c r="AU52" i="7"/>
  <c r="AT52" i="7"/>
  <c r="AS52" i="7"/>
  <c r="AQ52" i="7"/>
  <c r="AP52" i="7"/>
  <c r="AO52" i="7"/>
  <c r="AN52" i="7"/>
  <c r="AM52" i="7"/>
  <c r="AL52" i="7"/>
  <c r="AK52" i="7"/>
  <c r="AJ52" i="7"/>
  <c r="AH52" i="7"/>
  <c r="AG52" i="7"/>
  <c r="AF52" i="7"/>
  <c r="AE52" i="7"/>
  <c r="AD52" i="7"/>
  <c r="AC52" i="7"/>
  <c r="AB52" i="7"/>
  <c r="AA52" i="7"/>
  <c r="Y52" i="7"/>
  <c r="X52" i="7"/>
  <c r="W52" i="7"/>
  <c r="V52" i="7"/>
  <c r="U52" i="7"/>
  <c r="T52" i="7"/>
  <c r="S52" i="7"/>
  <c r="R52" i="7"/>
  <c r="P52" i="7"/>
  <c r="O52" i="7"/>
  <c r="N52" i="7"/>
  <c r="M52" i="7"/>
  <c r="L52" i="7"/>
  <c r="K52" i="7"/>
  <c r="J52" i="7"/>
  <c r="I52" i="7"/>
  <c r="AZ49" i="7"/>
  <c r="AY49" i="7"/>
  <c r="AX49" i="7"/>
  <c r="AW49" i="7"/>
  <c r="AV49" i="7"/>
  <c r="AU49" i="7"/>
  <c r="AT49" i="7"/>
  <c r="AS49" i="7"/>
  <c r="AQ49" i="7"/>
  <c r="AP49" i="7"/>
  <c r="AO49" i="7"/>
  <c r="AN49" i="7"/>
  <c r="AM49" i="7"/>
  <c r="AL49" i="7"/>
  <c r="AK49" i="7"/>
  <c r="AJ49" i="7"/>
  <c r="AH49" i="7"/>
  <c r="AG49" i="7"/>
  <c r="AF49" i="7"/>
  <c r="AE49" i="7"/>
  <c r="AD49" i="7"/>
  <c r="AC49" i="7"/>
  <c r="AB49" i="7"/>
  <c r="AA49" i="7"/>
  <c r="Y49" i="7"/>
  <c r="X49" i="7"/>
  <c r="W49" i="7"/>
  <c r="V49" i="7"/>
  <c r="U49" i="7"/>
  <c r="T49" i="7"/>
  <c r="S49" i="7"/>
  <c r="R49" i="7"/>
  <c r="P49" i="7"/>
  <c r="O49" i="7"/>
  <c r="N49" i="7"/>
  <c r="M49" i="7"/>
  <c r="L49" i="7"/>
  <c r="K49" i="7"/>
  <c r="J49" i="7"/>
  <c r="I49" i="7"/>
  <c r="AZ23" i="7"/>
  <c r="AY23" i="7"/>
  <c r="AX23" i="7"/>
  <c r="AW23" i="7"/>
  <c r="AV23" i="7"/>
  <c r="AU23" i="7"/>
  <c r="AT23" i="7"/>
  <c r="AS23" i="7"/>
  <c r="AQ23" i="7"/>
  <c r="AP23" i="7"/>
  <c r="AO23" i="7"/>
  <c r="AN23" i="7"/>
  <c r="AM23" i="7"/>
  <c r="AL23" i="7"/>
  <c r="AK23" i="7"/>
  <c r="AJ23" i="7"/>
  <c r="AH23" i="7"/>
  <c r="AG23" i="7"/>
  <c r="AF23" i="7"/>
  <c r="AE23" i="7"/>
  <c r="AD23" i="7"/>
  <c r="AC23" i="7"/>
  <c r="AB23" i="7"/>
  <c r="AA23" i="7"/>
  <c r="Y23" i="7"/>
  <c r="X23" i="7"/>
  <c r="W23" i="7"/>
  <c r="V23" i="7"/>
  <c r="U23" i="7"/>
  <c r="T23" i="7"/>
  <c r="S23" i="7"/>
  <c r="R23" i="7"/>
  <c r="P23" i="7"/>
  <c r="O23" i="7"/>
  <c r="N23" i="7"/>
  <c r="M23" i="7"/>
  <c r="L23" i="7"/>
  <c r="K23" i="7"/>
  <c r="J23" i="7"/>
  <c r="I23" i="7"/>
  <c r="AX16" i="7"/>
  <c r="AW16" i="7"/>
  <c r="AV16" i="7"/>
  <c r="AU16" i="7"/>
  <c r="AT16" i="7"/>
  <c r="AS16" i="7"/>
  <c r="AP16" i="7"/>
  <c r="AO16" i="7"/>
  <c r="AN16" i="7"/>
  <c r="AM16" i="7"/>
  <c r="AL16" i="7"/>
  <c r="AK16" i="7"/>
  <c r="AJ16" i="7"/>
  <c r="AG16" i="7"/>
  <c r="AF16" i="7"/>
  <c r="AE16" i="7"/>
  <c r="AD16" i="7"/>
  <c r="AC16" i="7"/>
  <c r="AB16" i="7"/>
  <c r="AA16" i="7"/>
  <c r="X16" i="7"/>
  <c r="W16" i="7"/>
  <c r="V16" i="7"/>
  <c r="U16" i="7"/>
  <c r="T16" i="7"/>
  <c r="S16" i="7"/>
  <c r="R16" i="7"/>
  <c r="N16" i="7"/>
  <c r="M16" i="7"/>
  <c r="L16" i="7"/>
  <c r="K16" i="7"/>
  <c r="J16" i="7"/>
  <c r="I16" i="7"/>
  <c r="AZ13" i="7"/>
  <c r="AY13" i="7"/>
  <c r="AX13" i="7"/>
  <c r="AW13" i="7"/>
  <c r="AV13" i="7"/>
  <c r="AU13" i="7"/>
  <c r="AT13" i="7"/>
  <c r="AS13" i="7"/>
  <c r="AQ13" i="7"/>
  <c r="AP13" i="7"/>
  <c r="AO13" i="7"/>
  <c r="AN13" i="7"/>
  <c r="AM13" i="7"/>
  <c r="AL13" i="7"/>
  <c r="AK13" i="7"/>
  <c r="AJ13" i="7"/>
  <c r="AH13" i="7"/>
  <c r="AG13" i="7"/>
  <c r="AF13" i="7"/>
  <c r="AE13" i="7"/>
  <c r="AD13" i="7"/>
  <c r="AC13" i="7"/>
  <c r="AB13" i="7"/>
  <c r="AA13" i="7"/>
  <c r="Y13" i="7"/>
  <c r="X13" i="7"/>
  <c r="W13" i="7"/>
  <c r="V13" i="7"/>
  <c r="U13" i="7"/>
  <c r="T13" i="7"/>
  <c r="S13" i="7"/>
  <c r="R13" i="7"/>
  <c r="P13" i="7"/>
  <c r="O13" i="7"/>
  <c r="N13" i="7"/>
  <c r="M13" i="7"/>
  <c r="L13" i="7"/>
  <c r="K13" i="7"/>
  <c r="J13" i="7"/>
  <c r="I13" i="7"/>
  <c r="AZ10" i="7"/>
  <c r="AY10" i="7"/>
  <c r="AX10" i="7"/>
  <c r="AW10" i="7"/>
  <c r="AV10" i="7"/>
  <c r="AU10" i="7"/>
  <c r="AT10" i="7"/>
  <c r="AS10" i="7"/>
  <c r="AQ10" i="7"/>
  <c r="AP10" i="7"/>
  <c r="AO10" i="7"/>
  <c r="AN10" i="7"/>
  <c r="AM10" i="7"/>
  <c r="AL10" i="7"/>
  <c r="AK10" i="7"/>
  <c r="AJ10" i="7"/>
  <c r="AH10" i="7"/>
  <c r="AG10" i="7"/>
  <c r="AF10" i="7"/>
  <c r="AE10" i="7"/>
  <c r="AD10" i="7"/>
  <c r="AC10" i="7"/>
  <c r="AB10" i="7"/>
  <c r="AA10" i="7"/>
  <c r="Y10" i="7"/>
  <c r="X10" i="7"/>
  <c r="W10" i="7"/>
  <c r="V10" i="7"/>
  <c r="U10" i="7"/>
  <c r="T10" i="7"/>
  <c r="S10" i="7"/>
  <c r="R10" i="7"/>
  <c r="J10" i="7"/>
  <c r="K10" i="7"/>
  <c r="L10" i="7"/>
  <c r="M10" i="7"/>
  <c r="N10" i="7"/>
  <c r="O10" i="7"/>
  <c r="P10" i="7"/>
  <c r="I10" i="7"/>
  <c r="Q146" i="5"/>
  <c r="AI146" i="5"/>
  <c r="Q148" i="5"/>
  <c r="T148" i="5"/>
  <c r="X148" i="5"/>
  <c r="AC148" i="5"/>
  <c r="AG148" i="5"/>
  <c r="AI148" i="5"/>
  <c r="AL148" i="5"/>
  <c r="AP148" i="5"/>
  <c r="AU148" i="5"/>
  <c r="AY148" i="5"/>
  <c r="Q150" i="5"/>
  <c r="AI150" i="5"/>
  <c r="AZ143" i="5"/>
  <c r="AY143" i="5"/>
  <c r="AX143" i="5"/>
  <c r="AW143" i="5"/>
  <c r="AV143" i="5"/>
  <c r="AU143" i="5"/>
  <c r="AT143" i="5"/>
  <c r="AS143" i="5"/>
  <c r="AQ143" i="5"/>
  <c r="AP143" i="5"/>
  <c r="AO143" i="5"/>
  <c r="AN143" i="5"/>
  <c r="AM143" i="5"/>
  <c r="AL143" i="5"/>
  <c r="AK143" i="5"/>
  <c r="AJ143" i="5"/>
  <c r="AH143" i="5"/>
  <c r="AG143" i="5"/>
  <c r="AF143" i="5"/>
  <c r="AE143" i="5"/>
  <c r="AD143" i="5"/>
  <c r="AC143" i="5"/>
  <c r="AB143" i="5"/>
  <c r="AA143" i="5"/>
  <c r="Y143" i="5"/>
  <c r="X143" i="5"/>
  <c r="W143" i="5"/>
  <c r="V143" i="5"/>
  <c r="U143" i="5"/>
  <c r="T143" i="5"/>
  <c r="S143" i="5"/>
  <c r="R143" i="5"/>
  <c r="J143" i="5"/>
  <c r="K143" i="5"/>
  <c r="L143" i="5"/>
  <c r="M143" i="5"/>
  <c r="N143" i="5"/>
  <c r="O143" i="5"/>
  <c r="P143" i="5"/>
  <c r="I143" i="5"/>
  <c r="AZ139" i="5"/>
  <c r="AY139" i="5"/>
  <c r="AX139" i="5"/>
  <c r="AW139" i="5"/>
  <c r="AV139" i="5"/>
  <c r="AU139" i="5"/>
  <c r="AT139" i="5"/>
  <c r="AS139" i="5"/>
  <c r="AQ139" i="5"/>
  <c r="AP139" i="5"/>
  <c r="AO139" i="5"/>
  <c r="AN139" i="5"/>
  <c r="AM139" i="5"/>
  <c r="AL139" i="5"/>
  <c r="AK139" i="5"/>
  <c r="AJ139" i="5"/>
  <c r="AH139" i="5"/>
  <c r="AG139" i="5"/>
  <c r="AF139" i="5"/>
  <c r="AE139" i="5"/>
  <c r="AD139" i="5"/>
  <c r="AC139" i="5"/>
  <c r="AB139" i="5"/>
  <c r="AA139" i="5"/>
  <c r="Y139" i="5"/>
  <c r="X139" i="5"/>
  <c r="W139" i="5"/>
  <c r="V139" i="5"/>
  <c r="U139" i="5"/>
  <c r="T139" i="5"/>
  <c r="S139" i="5"/>
  <c r="R139" i="5"/>
  <c r="J139" i="5"/>
  <c r="K139" i="5"/>
  <c r="L139" i="5"/>
  <c r="M139" i="5"/>
  <c r="N139" i="5"/>
  <c r="O139" i="5"/>
  <c r="P139" i="5"/>
  <c r="I139" i="5"/>
  <c r="AZ135" i="5"/>
  <c r="AY135" i="5"/>
  <c r="AX135" i="5"/>
  <c r="AW135" i="5"/>
  <c r="AV135" i="5"/>
  <c r="AU135" i="5"/>
  <c r="AT135" i="5"/>
  <c r="AS135" i="5"/>
  <c r="AQ135" i="5"/>
  <c r="AP135" i="5"/>
  <c r="AO135" i="5"/>
  <c r="AN135" i="5"/>
  <c r="AM135" i="5"/>
  <c r="AL135" i="5"/>
  <c r="AK135" i="5"/>
  <c r="AJ135" i="5"/>
  <c r="AH135" i="5"/>
  <c r="AG135" i="5"/>
  <c r="AF135" i="5"/>
  <c r="AE135" i="5"/>
  <c r="AD135" i="5"/>
  <c r="AC135" i="5"/>
  <c r="AB135" i="5"/>
  <c r="AA135" i="5"/>
  <c r="Y135" i="5"/>
  <c r="X135" i="5"/>
  <c r="W135" i="5"/>
  <c r="V135" i="5"/>
  <c r="U135" i="5"/>
  <c r="T135" i="5"/>
  <c r="S135" i="5"/>
  <c r="R135" i="5"/>
  <c r="J135" i="5"/>
  <c r="K135" i="5"/>
  <c r="L135" i="5"/>
  <c r="M135" i="5"/>
  <c r="N135" i="5"/>
  <c r="O135" i="5"/>
  <c r="P135" i="5"/>
  <c r="I135" i="5"/>
  <c r="AZ132" i="5"/>
  <c r="AY132" i="5"/>
  <c r="AX132" i="5"/>
  <c r="AW132" i="5"/>
  <c r="AV132" i="5"/>
  <c r="AU132" i="5"/>
  <c r="AT132" i="5"/>
  <c r="AS132" i="5"/>
  <c r="AQ132" i="5"/>
  <c r="AP132" i="5"/>
  <c r="AO132" i="5"/>
  <c r="AN132" i="5"/>
  <c r="AM132" i="5"/>
  <c r="AL132" i="5"/>
  <c r="AK132" i="5"/>
  <c r="AJ132" i="5"/>
  <c r="AH132" i="5"/>
  <c r="AG132" i="5"/>
  <c r="AF132" i="5"/>
  <c r="AE132" i="5"/>
  <c r="AD132" i="5"/>
  <c r="AC132" i="5"/>
  <c r="AB132" i="5"/>
  <c r="AA132" i="5"/>
  <c r="Y132" i="5"/>
  <c r="X132" i="5"/>
  <c r="W132" i="5"/>
  <c r="V132" i="5"/>
  <c r="U132" i="5"/>
  <c r="T132" i="5"/>
  <c r="S132" i="5"/>
  <c r="R132" i="5"/>
  <c r="J132" i="5"/>
  <c r="K132" i="5"/>
  <c r="L132" i="5"/>
  <c r="M132" i="5"/>
  <c r="N132" i="5"/>
  <c r="O132" i="5"/>
  <c r="P132" i="5"/>
  <c r="I132" i="5"/>
  <c r="AZ127" i="5"/>
  <c r="AY127" i="5"/>
  <c r="AX127" i="5"/>
  <c r="AW127" i="5"/>
  <c r="AV127" i="5"/>
  <c r="AU127" i="5"/>
  <c r="AT127" i="5"/>
  <c r="AS127" i="5"/>
  <c r="AQ127" i="5"/>
  <c r="AP127" i="5"/>
  <c r="AO127" i="5"/>
  <c r="AN127" i="5"/>
  <c r="AM127" i="5"/>
  <c r="AL127" i="5"/>
  <c r="AK127" i="5"/>
  <c r="AJ127" i="5"/>
  <c r="AH127" i="5"/>
  <c r="AG127" i="5"/>
  <c r="AF127" i="5"/>
  <c r="AE127" i="5"/>
  <c r="AD127" i="5"/>
  <c r="AC127" i="5"/>
  <c r="AB127" i="5"/>
  <c r="AA127" i="5"/>
  <c r="Y127" i="5"/>
  <c r="X127" i="5"/>
  <c r="W127" i="5"/>
  <c r="V127" i="5"/>
  <c r="U127" i="5"/>
  <c r="T127" i="5"/>
  <c r="S127" i="5"/>
  <c r="R127" i="5"/>
  <c r="J127" i="5"/>
  <c r="K127" i="5"/>
  <c r="L127" i="5"/>
  <c r="M127" i="5"/>
  <c r="N127" i="5"/>
  <c r="O127" i="5"/>
  <c r="P127" i="5"/>
  <c r="I127" i="5"/>
  <c r="AZ124" i="5"/>
  <c r="AY124" i="5"/>
  <c r="AX124" i="5"/>
  <c r="AW124" i="5"/>
  <c r="AV124" i="5"/>
  <c r="AU124" i="5"/>
  <c r="AT124" i="5"/>
  <c r="AS124" i="5"/>
  <c r="AQ124" i="5"/>
  <c r="AP124" i="5"/>
  <c r="AO124" i="5"/>
  <c r="AN124" i="5"/>
  <c r="AM124" i="5"/>
  <c r="AL124" i="5"/>
  <c r="AK124" i="5"/>
  <c r="AJ124" i="5"/>
  <c r="AH124" i="5"/>
  <c r="AG124" i="5"/>
  <c r="AF124" i="5"/>
  <c r="AE124" i="5"/>
  <c r="AD124" i="5"/>
  <c r="AC124" i="5"/>
  <c r="AB124" i="5"/>
  <c r="AA124" i="5"/>
  <c r="Y124" i="5"/>
  <c r="X124" i="5"/>
  <c r="W124" i="5"/>
  <c r="V124" i="5"/>
  <c r="U124" i="5"/>
  <c r="T124" i="5"/>
  <c r="S124" i="5"/>
  <c r="R124" i="5"/>
  <c r="J124" i="5"/>
  <c r="K124" i="5"/>
  <c r="L124" i="5"/>
  <c r="M124" i="5"/>
  <c r="N124" i="5"/>
  <c r="O124" i="5"/>
  <c r="P124" i="5"/>
  <c r="I124" i="5"/>
  <c r="AZ112" i="5"/>
  <c r="AY112" i="5"/>
  <c r="AX112" i="5"/>
  <c r="AW112" i="5"/>
  <c r="AV112" i="5"/>
  <c r="AU112" i="5"/>
  <c r="AT112" i="5"/>
  <c r="AS112" i="5"/>
  <c r="AQ112" i="5"/>
  <c r="AP112" i="5"/>
  <c r="AO112" i="5"/>
  <c r="AN112" i="5"/>
  <c r="AM112" i="5"/>
  <c r="AL112" i="5"/>
  <c r="AK112" i="5"/>
  <c r="AJ112" i="5"/>
  <c r="AH112" i="5"/>
  <c r="AG112" i="5"/>
  <c r="AF112" i="5"/>
  <c r="AE112" i="5"/>
  <c r="AD112" i="5"/>
  <c r="AC112" i="5"/>
  <c r="AB112" i="5"/>
  <c r="AA112" i="5"/>
  <c r="Y112" i="5"/>
  <c r="X112" i="5"/>
  <c r="W112" i="5"/>
  <c r="V112" i="5"/>
  <c r="U112" i="5"/>
  <c r="T112" i="5"/>
  <c r="S112" i="5"/>
  <c r="R112" i="5"/>
  <c r="J112" i="5"/>
  <c r="K112" i="5"/>
  <c r="L112" i="5"/>
  <c r="M112" i="5"/>
  <c r="N112" i="5"/>
  <c r="O112" i="5"/>
  <c r="P112" i="5"/>
  <c r="I112" i="5"/>
  <c r="AZ109" i="5"/>
  <c r="AY109" i="5"/>
  <c r="AX109" i="5"/>
  <c r="AW109" i="5"/>
  <c r="AV109" i="5"/>
  <c r="AU109" i="5"/>
  <c r="AT109" i="5"/>
  <c r="AS109" i="5"/>
  <c r="AQ109" i="5"/>
  <c r="AP109" i="5"/>
  <c r="AO109" i="5"/>
  <c r="AN109" i="5"/>
  <c r="AM109" i="5"/>
  <c r="AL109" i="5"/>
  <c r="AK109" i="5"/>
  <c r="AJ109" i="5"/>
  <c r="AH109" i="5"/>
  <c r="AG109" i="5"/>
  <c r="AF109" i="5"/>
  <c r="AE109" i="5"/>
  <c r="AD109" i="5"/>
  <c r="AC109" i="5"/>
  <c r="AB109" i="5"/>
  <c r="AA109" i="5"/>
  <c r="Y109" i="5"/>
  <c r="X109" i="5"/>
  <c r="W109" i="5"/>
  <c r="V109" i="5"/>
  <c r="U109" i="5"/>
  <c r="T109" i="5"/>
  <c r="S109" i="5"/>
  <c r="R109" i="5"/>
  <c r="J109" i="5"/>
  <c r="K109" i="5"/>
  <c r="L109" i="5"/>
  <c r="M109" i="5"/>
  <c r="N109" i="5"/>
  <c r="O109" i="5"/>
  <c r="P109" i="5"/>
  <c r="AZ83" i="5"/>
  <c r="AY83" i="5"/>
  <c r="AX83" i="5"/>
  <c r="AW83" i="5"/>
  <c r="AV83" i="5"/>
  <c r="AU83" i="5"/>
  <c r="AT83" i="5"/>
  <c r="AS83" i="5"/>
  <c r="AQ83" i="5"/>
  <c r="AP83" i="5"/>
  <c r="AO83" i="5"/>
  <c r="AN83" i="5"/>
  <c r="AM83" i="5"/>
  <c r="AL83" i="5"/>
  <c r="AK83" i="5"/>
  <c r="AJ83" i="5"/>
  <c r="AH83" i="5"/>
  <c r="AG83" i="5"/>
  <c r="AF83" i="5"/>
  <c r="AE83" i="5"/>
  <c r="AD83" i="5"/>
  <c r="AC83" i="5"/>
  <c r="AB83" i="5"/>
  <c r="AA83" i="5"/>
  <c r="Y83" i="5"/>
  <c r="X83" i="5"/>
  <c r="W83" i="5"/>
  <c r="V83" i="5"/>
  <c r="U83" i="5"/>
  <c r="T83" i="5"/>
  <c r="S83" i="5"/>
  <c r="R83" i="5"/>
  <c r="J83" i="5"/>
  <c r="K83" i="5"/>
  <c r="L83" i="5"/>
  <c r="M83" i="5"/>
  <c r="N83" i="5"/>
  <c r="O83" i="5"/>
  <c r="P83" i="5"/>
  <c r="I83" i="5"/>
  <c r="AZ80" i="5"/>
  <c r="AY80" i="5"/>
  <c r="AX80" i="5"/>
  <c r="AW80" i="5"/>
  <c r="AV80" i="5"/>
  <c r="AU80" i="5"/>
  <c r="AT80" i="5"/>
  <c r="AS80" i="5"/>
  <c r="AQ80" i="5"/>
  <c r="AP80" i="5"/>
  <c r="AO80" i="5"/>
  <c r="AN80" i="5"/>
  <c r="AM80" i="5"/>
  <c r="AL80" i="5"/>
  <c r="AK80" i="5"/>
  <c r="AJ80" i="5"/>
  <c r="AH80" i="5"/>
  <c r="AG80" i="5"/>
  <c r="AF80" i="5"/>
  <c r="AE80" i="5"/>
  <c r="AD80" i="5"/>
  <c r="AC80" i="5"/>
  <c r="AB80" i="5"/>
  <c r="AA80" i="5"/>
  <c r="Y80" i="5"/>
  <c r="X80" i="5"/>
  <c r="W80" i="5"/>
  <c r="V80" i="5"/>
  <c r="U80" i="5"/>
  <c r="T80" i="5"/>
  <c r="S80" i="5"/>
  <c r="R80" i="5"/>
  <c r="J80" i="5"/>
  <c r="K80" i="5"/>
  <c r="L80" i="5"/>
  <c r="M80" i="5"/>
  <c r="N80" i="5"/>
  <c r="O80" i="5"/>
  <c r="P80" i="5"/>
  <c r="I80" i="5"/>
  <c r="AZ76" i="5"/>
  <c r="AY76" i="5"/>
  <c r="AX76" i="5"/>
  <c r="AW76" i="5"/>
  <c r="AV76" i="5"/>
  <c r="AU76" i="5"/>
  <c r="AT76" i="5"/>
  <c r="AS76" i="5"/>
  <c r="AQ76" i="5"/>
  <c r="AP76" i="5"/>
  <c r="AO76" i="5"/>
  <c r="AN76" i="5"/>
  <c r="AM76" i="5"/>
  <c r="AL76" i="5"/>
  <c r="AK76" i="5"/>
  <c r="AJ76" i="5"/>
  <c r="AH76" i="5"/>
  <c r="AG76" i="5"/>
  <c r="AF76" i="5"/>
  <c r="AE76" i="5"/>
  <c r="AD76" i="5"/>
  <c r="AC76" i="5"/>
  <c r="AB76" i="5"/>
  <c r="AA76" i="5"/>
  <c r="Y76" i="5"/>
  <c r="X76" i="5"/>
  <c r="W76" i="5"/>
  <c r="V76" i="5"/>
  <c r="U76" i="5"/>
  <c r="T76" i="5"/>
  <c r="S76" i="5"/>
  <c r="R76" i="5"/>
  <c r="J76" i="5"/>
  <c r="K76" i="5"/>
  <c r="L76" i="5"/>
  <c r="M76" i="5"/>
  <c r="N76" i="5"/>
  <c r="O76" i="5"/>
  <c r="P76" i="5"/>
  <c r="I76" i="5"/>
  <c r="AZ73" i="5"/>
  <c r="AY73" i="5"/>
  <c r="AX73" i="5"/>
  <c r="AW73" i="5"/>
  <c r="AV73" i="5"/>
  <c r="AU73" i="5"/>
  <c r="AT73" i="5"/>
  <c r="AS73" i="5"/>
  <c r="AQ73" i="5"/>
  <c r="AP73" i="5"/>
  <c r="AO73" i="5"/>
  <c r="AN73" i="5"/>
  <c r="AM73" i="5"/>
  <c r="AL73" i="5"/>
  <c r="AK73" i="5"/>
  <c r="AJ73" i="5"/>
  <c r="AH73" i="5"/>
  <c r="AG73" i="5"/>
  <c r="AF73" i="5"/>
  <c r="AE73" i="5"/>
  <c r="AD73" i="5"/>
  <c r="AC73" i="5"/>
  <c r="AB73" i="5"/>
  <c r="AA73" i="5"/>
  <c r="Y73" i="5"/>
  <c r="X73" i="5"/>
  <c r="W73" i="5"/>
  <c r="V73" i="5"/>
  <c r="U73" i="5"/>
  <c r="T73" i="5"/>
  <c r="S73" i="5"/>
  <c r="R73" i="5"/>
  <c r="J73" i="5"/>
  <c r="K73" i="5"/>
  <c r="L73" i="5"/>
  <c r="M73" i="5"/>
  <c r="N73" i="5"/>
  <c r="O73" i="5"/>
  <c r="P73" i="5"/>
  <c r="I73" i="5"/>
  <c r="M70" i="5"/>
  <c r="AZ59" i="5"/>
  <c r="AY59" i="5"/>
  <c r="AX59" i="5"/>
  <c r="AW59" i="5"/>
  <c r="AV59" i="5"/>
  <c r="AU59" i="5"/>
  <c r="AT59" i="5"/>
  <c r="AS59" i="5"/>
  <c r="AQ59" i="5"/>
  <c r="AP59" i="5"/>
  <c r="AO59" i="5"/>
  <c r="AN59" i="5"/>
  <c r="AM59" i="5"/>
  <c r="AL59" i="5"/>
  <c r="AK59" i="5"/>
  <c r="AJ59" i="5"/>
  <c r="AH59" i="5"/>
  <c r="AG59" i="5"/>
  <c r="AF59" i="5"/>
  <c r="AE59" i="5"/>
  <c r="AD59" i="5"/>
  <c r="AC59" i="5"/>
  <c r="AB59" i="5"/>
  <c r="AA59" i="5"/>
  <c r="Y59" i="5"/>
  <c r="X59" i="5"/>
  <c r="W59" i="5"/>
  <c r="V59" i="5"/>
  <c r="U59" i="5"/>
  <c r="T59" i="5"/>
  <c r="S59" i="5"/>
  <c r="R59" i="5"/>
  <c r="J59" i="5"/>
  <c r="K59" i="5"/>
  <c r="L59" i="5"/>
  <c r="M59" i="5"/>
  <c r="N59" i="5"/>
  <c r="O59" i="5"/>
  <c r="P59" i="5"/>
  <c r="I59" i="5"/>
  <c r="I56" i="5"/>
  <c r="AZ70" i="5"/>
  <c r="AY70" i="5"/>
  <c r="AX70" i="5"/>
  <c r="AW70" i="5"/>
  <c r="AV70" i="5"/>
  <c r="AU70" i="5"/>
  <c r="AT70" i="5"/>
  <c r="AS70" i="5"/>
  <c r="AQ70" i="5"/>
  <c r="AP70" i="5"/>
  <c r="AO70" i="5"/>
  <c r="AN70" i="5"/>
  <c r="AM70" i="5"/>
  <c r="AL70" i="5"/>
  <c r="AK70" i="5"/>
  <c r="AJ70" i="5"/>
  <c r="AH70" i="5"/>
  <c r="AG70" i="5"/>
  <c r="AF70" i="5"/>
  <c r="AE70" i="5"/>
  <c r="AD70" i="5"/>
  <c r="AC70" i="5"/>
  <c r="AB70" i="5"/>
  <c r="AA70" i="5"/>
  <c r="Y70" i="5"/>
  <c r="X70" i="5"/>
  <c r="W70" i="5"/>
  <c r="V70" i="5"/>
  <c r="U70" i="5"/>
  <c r="T70" i="5"/>
  <c r="S70" i="5"/>
  <c r="R70" i="5"/>
  <c r="P70" i="5"/>
  <c r="O70" i="5"/>
  <c r="N70" i="5"/>
  <c r="L70" i="5"/>
  <c r="K70" i="5"/>
  <c r="J70" i="5"/>
  <c r="AZ56" i="5"/>
  <c r="AY56" i="5"/>
  <c r="AX56" i="5"/>
  <c r="AW56" i="5"/>
  <c r="AV56" i="5"/>
  <c r="AU56" i="5"/>
  <c r="AT56" i="5"/>
  <c r="AS56" i="5"/>
  <c r="AL56" i="5"/>
  <c r="AQ56" i="5"/>
  <c r="AP56" i="5"/>
  <c r="AO56" i="5"/>
  <c r="AN56" i="5"/>
  <c r="AM56" i="5"/>
  <c r="AK56" i="5"/>
  <c r="AJ56" i="5"/>
  <c r="AH56" i="5"/>
  <c r="AG56" i="5"/>
  <c r="AF56" i="5"/>
  <c r="AE56" i="5"/>
  <c r="AD56" i="5"/>
  <c r="AC56" i="5"/>
  <c r="AB56" i="5"/>
  <c r="AA56" i="5"/>
  <c r="Y56" i="5"/>
  <c r="X56" i="5"/>
  <c r="W56" i="5"/>
  <c r="V56" i="5"/>
  <c r="U56" i="5"/>
  <c r="T56" i="5"/>
  <c r="S56" i="5"/>
  <c r="R56" i="5"/>
  <c r="J56" i="5"/>
  <c r="K56" i="5"/>
  <c r="L56" i="5"/>
  <c r="M56" i="5"/>
  <c r="N56" i="5"/>
  <c r="O56" i="5"/>
  <c r="P56" i="5"/>
  <c r="AZ44" i="5"/>
  <c r="AY44" i="5"/>
  <c r="AX44" i="5"/>
  <c r="AW44" i="5"/>
  <c r="AV44" i="5"/>
  <c r="AU44" i="5"/>
  <c r="AT44" i="5"/>
  <c r="AS44" i="5"/>
  <c r="AQ44" i="5"/>
  <c r="AP44" i="5"/>
  <c r="AO44" i="5"/>
  <c r="AN44" i="5"/>
  <c r="AM44" i="5"/>
  <c r="AL44" i="5"/>
  <c r="AK44" i="5"/>
  <c r="AJ44" i="5"/>
  <c r="AH44" i="5"/>
  <c r="AG44" i="5"/>
  <c r="AF44" i="5"/>
  <c r="AE44" i="5"/>
  <c r="AD44" i="5"/>
  <c r="AC44" i="5"/>
  <c r="AB44" i="5"/>
  <c r="AA44" i="5"/>
  <c r="Y44" i="5"/>
  <c r="X44" i="5"/>
  <c r="W44" i="5"/>
  <c r="V44" i="5"/>
  <c r="U44" i="5"/>
  <c r="T44" i="5"/>
  <c r="S44" i="5"/>
  <c r="R44" i="5"/>
  <c r="J44" i="5"/>
  <c r="K44" i="5"/>
  <c r="L44" i="5"/>
  <c r="M44" i="5"/>
  <c r="N44" i="5"/>
  <c r="O44" i="5"/>
  <c r="P44" i="5"/>
  <c r="I44" i="5"/>
  <c r="AZ41" i="5"/>
  <c r="AY41" i="5"/>
  <c r="AX41" i="5"/>
  <c r="AW41" i="5"/>
  <c r="AV41" i="5"/>
  <c r="AU41" i="5"/>
  <c r="AT41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Y41" i="5"/>
  <c r="X41" i="5"/>
  <c r="W41" i="5"/>
  <c r="V41" i="5"/>
  <c r="U41" i="5"/>
  <c r="T41" i="5"/>
  <c r="S41" i="5"/>
  <c r="R41" i="5"/>
  <c r="J41" i="5"/>
  <c r="K41" i="5"/>
  <c r="L41" i="5"/>
  <c r="M41" i="5"/>
  <c r="N41" i="5"/>
  <c r="O41" i="5"/>
  <c r="P41" i="5"/>
  <c r="AZ36" i="5"/>
  <c r="AY36" i="5"/>
  <c r="AX36" i="5"/>
  <c r="AW36" i="5"/>
  <c r="AV36" i="5"/>
  <c r="AU36" i="5"/>
  <c r="AT36" i="5"/>
  <c r="AS36" i="5"/>
  <c r="AQ36" i="5"/>
  <c r="AP36" i="5"/>
  <c r="AO36" i="5"/>
  <c r="AN36" i="5"/>
  <c r="AM36" i="5"/>
  <c r="AL36" i="5"/>
  <c r="AK36" i="5"/>
  <c r="AJ36" i="5"/>
  <c r="AH36" i="5"/>
  <c r="AG36" i="5"/>
  <c r="AF36" i="5"/>
  <c r="AE36" i="5"/>
  <c r="AD36" i="5"/>
  <c r="AC36" i="5"/>
  <c r="AB36" i="5"/>
  <c r="AA36" i="5"/>
  <c r="Y36" i="5"/>
  <c r="X36" i="5"/>
  <c r="W36" i="5"/>
  <c r="V36" i="5"/>
  <c r="U36" i="5"/>
  <c r="T36" i="5"/>
  <c r="S36" i="5"/>
  <c r="R36" i="5"/>
  <c r="J36" i="5"/>
  <c r="K36" i="5"/>
  <c r="L36" i="5"/>
  <c r="M36" i="5"/>
  <c r="N36" i="5"/>
  <c r="O36" i="5"/>
  <c r="P36" i="5"/>
  <c r="I36" i="5"/>
  <c r="AZ33" i="5"/>
  <c r="AY33" i="5"/>
  <c r="AX33" i="5"/>
  <c r="AW33" i="5"/>
  <c r="AV33" i="5"/>
  <c r="AU33" i="5"/>
  <c r="AT33" i="5"/>
  <c r="AS33" i="5"/>
  <c r="AQ33" i="5"/>
  <c r="AP33" i="5"/>
  <c r="AO33" i="5"/>
  <c r="AN33" i="5"/>
  <c r="AM33" i="5"/>
  <c r="AL33" i="5"/>
  <c r="AK33" i="5"/>
  <c r="AJ33" i="5"/>
  <c r="AH33" i="5"/>
  <c r="AG33" i="5"/>
  <c r="AF33" i="5"/>
  <c r="AE33" i="5"/>
  <c r="AD33" i="5"/>
  <c r="AC33" i="5"/>
  <c r="AB33" i="5"/>
  <c r="AA33" i="5"/>
  <c r="Y33" i="5"/>
  <c r="X33" i="5"/>
  <c r="W33" i="5"/>
  <c r="V33" i="5"/>
  <c r="U33" i="5"/>
  <c r="T33" i="5"/>
  <c r="S33" i="5"/>
  <c r="R33" i="5"/>
  <c r="P33" i="5"/>
  <c r="O33" i="5"/>
  <c r="N33" i="5"/>
  <c r="M33" i="5"/>
  <c r="L33" i="5"/>
  <c r="K33" i="5"/>
  <c r="J33" i="5"/>
  <c r="AZ29" i="5"/>
  <c r="AY29" i="5"/>
  <c r="AX29" i="5"/>
  <c r="AW29" i="5"/>
  <c r="AV29" i="5"/>
  <c r="AU29" i="5"/>
  <c r="AT29" i="5"/>
  <c r="AS29" i="5"/>
  <c r="AQ29" i="5"/>
  <c r="AP29" i="5"/>
  <c r="AO29" i="5"/>
  <c r="AN29" i="5"/>
  <c r="AM29" i="5"/>
  <c r="AL29" i="5"/>
  <c r="AK29" i="5"/>
  <c r="AJ29" i="5"/>
  <c r="AH29" i="5"/>
  <c r="AG29" i="5"/>
  <c r="AF29" i="5"/>
  <c r="AE29" i="5"/>
  <c r="AD29" i="5"/>
  <c r="AC29" i="5"/>
  <c r="AB29" i="5"/>
  <c r="AA29" i="5"/>
  <c r="Y29" i="5"/>
  <c r="X29" i="5"/>
  <c r="W29" i="5"/>
  <c r="V29" i="5"/>
  <c r="U29" i="5"/>
  <c r="T29" i="5"/>
  <c r="S29" i="5"/>
  <c r="R29" i="5"/>
  <c r="J29" i="5"/>
  <c r="K29" i="5"/>
  <c r="L29" i="5"/>
  <c r="M29" i="5"/>
  <c r="N29" i="5"/>
  <c r="O29" i="5"/>
  <c r="P29" i="5"/>
  <c r="AZ26" i="5"/>
  <c r="AY26" i="5"/>
  <c r="AX26" i="5"/>
  <c r="AW26" i="5"/>
  <c r="AV26" i="5"/>
  <c r="AU26" i="5"/>
  <c r="AT26" i="5"/>
  <c r="AS26" i="5"/>
  <c r="AQ26" i="5"/>
  <c r="AP26" i="5"/>
  <c r="AO26" i="5"/>
  <c r="AN26" i="5"/>
  <c r="AM26" i="5"/>
  <c r="AL26" i="5"/>
  <c r="AK26" i="5"/>
  <c r="AJ26" i="5"/>
  <c r="AH26" i="5"/>
  <c r="AG26" i="5"/>
  <c r="AF26" i="5"/>
  <c r="AE26" i="5"/>
  <c r="AD26" i="5"/>
  <c r="AC26" i="5"/>
  <c r="AB26" i="5"/>
  <c r="AA26" i="5"/>
  <c r="Y26" i="5"/>
  <c r="X26" i="5"/>
  <c r="W26" i="5"/>
  <c r="V26" i="5"/>
  <c r="U26" i="5"/>
  <c r="T26" i="5"/>
  <c r="S26" i="5"/>
  <c r="R26" i="5"/>
  <c r="P26" i="5"/>
  <c r="O26" i="5"/>
  <c r="N26" i="5"/>
  <c r="M26" i="5"/>
  <c r="L26" i="5"/>
  <c r="K26" i="5"/>
  <c r="J26" i="5"/>
  <c r="I26" i="5"/>
  <c r="AZ23" i="5"/>
  <c r="AY23" i="5"/>
  <c r="AX23" i="5"/>
  <c r="AW23" i="5"/>
  <c r="AV23" i="5"/>
  <c r="AU23" i="5"/>
  <c r="AT23" i="5"/>
  <c r="AS23" i="5"/>
  <c r="AQ23" i="5"/>
  <c r="AP23" i="5"/>
  <c r="AO23" i="5"/>
  <c r="AN23" i="5"/>
  <c r="AM23" i="5"/>
  <c r="AL23" i="5"/>
  <c r="AK23" i="5"/>
  <c r="AJ23" i="5"/>
  <c r="AH23" i="5"/>
  <c r="AG23" i="5"/>
  <c r="AF23" i="5"/>
  <c r="AE23" i="5"/>
  <c r="AD23" i="5"/>
  <c r="AC23" i="5"/>
  <c r="AB23" i="5"/>
  <c r="AA23" i="5"/>
  <c r="Y23" i="5"/>
  <c r="X23" i="5"/>
  <c r="W23" i="5"/>
  <c r="V23" i="5"/>
  <c r="U23" i="5"/>
  <c r="T23" i="5"/>
  <c r="S23" i="5"/>
  <c r="R23" i="5"/>
  <c r="P23" i="5"/>
  <c r="O23" i="5"/>
  <c r="N23" i="5"/>
  <c r="M23" i="5"/>
  <c r="L23" i="5"/>
  <c r="K23" i="5"/>
  <c r="J23" i="5"/>
  <c r="AZ20" i="5"/>
  <c r="AY20" i="5"/>
  <c r="AX20" i="5"/>
  <c r="AW20" i="5"/>
  <c r="AV20" i="5"/>
  <c r="AU20" i="5"/>
  <c r="AT20" i="5"/>
  <c r="AS20" i="5"/>
  <c r="AQ20" i="5"/>
  <c r="AP20" i="5"/>
  <c r="AO20" i="5"/>
  <c r="AN20" i="5"/>
  <c r="AM20" i="5"/>
  <c r="AL20" i="5"/>
  <c r="AK20" i="5"/>
  <c r="AJ20" i="5"/>
  <c r="AH20" i="5"/>
  <c r="AG20" i="5"/>
  <c r="AF20" i="5"/>
  <c r="AE20" i="5"/>
  <c r="AD20" i="5"/>
  <c r="AC20" i="5"/>
  <c r="AB20" i="5"/>
  <c r="AA20" i="5"/>
  <c r="Y20" i="5"/>
  <c r="X20" i="5"/>
  <c r="W20" i="5"/>
  <c r="V20" i="5"/>
  <c r="U20" i="5"/>
  <c r="T20" i="5"/>
  <c r="S20" i="5"/>
  <c r="R20" i="5"/>
  <c r="J20" i="5"/>
  <c r="K20" i="5"/>
  <c r="L20" i="5"/>
  <c r="M20" i="5"/>
  <c r="N20" i="5"/>
  <c r="O20" i="5"/>
  <c r="P20" i="5"/>
  <c r="AZ17" i="5"/>
  <c r="AY17" i="5"/>
  <c r="AX17" i="5"/>
  <c r="AW17" i="5"/>
  <c r="AV17" i="5"/>
  <c r="AU17" i="5"/>
  <c r="AT17" i="5"/>
  <c r="AS17" i="5"/>
  <c r="AQ17" i="5"/>
  <c r="AP17" i="5"/>
  <c r="AO17" i="5"/>
  <c r="AN17" i="5"/>
  <c r="AM17" i="5"/>
  <c r="AL17" i="5"/>
  <c r="AK17" i="5"/>
  <c r="AJ17" i="5"/>
  <c r="AH17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R17" i="5"/>
  <c r="J17" i="5"/>
  <c r="K17" i="5"/>
  <c r="L17" i="5"/>
  <c r="M17" i="5"/>
  <c r="N17" i="5"/>
  <c r="O17" i="5"/>
  <c r="P17" i="5"/>
  <c r="A1" i="5"/>
  <c r="A2" i="5"/>
  <c r="AG146" i="8"/>
  <c r="AH146" i="5" s="1"/>
  <c r="AY148" i="8"/>
  <c r="AZ148" i="5" s="1"/>
  <c r="AX148" i="8"/>
  <c r="AW148" i="8"/>
  <c r="AX148" i="5" s="1"/>
  <c r="AV148" i="8"/>
  <c r="AW148" i="5" s="1"/>
  <c r="AU148" i="8"/>
  <c r="AV148" i="5" s="1"/>
  <c r="AT148" i="8"/>
  <c r="AS148" i="8"/>
  <c r="AT148" i="5" s="1"/>
  <c r="AR148" i="8"/>
  <c r="AS148" i="5" s="1"/>
  <c r="AP148" i="8"/>
  <c r="AQ148" i="5" s="1"/>
  <c r="AO148" i="8"/>
  <c r="AN148" i="8"/>
  <c r="AO148" i="5" s="1"/>
  <c r="AM148" i="8"/>
  <c r="AN148" i="5" s="1"/>
  <c r="AL148" i="8"/>
  <c r="AM148" i="5" s="1"/>
  <c r="AK148" i="8"/>
  <c r="AJ148" i="8"/>
  <c r="AK148" i="5" s="1"/>
  <c r="AI148" i="8"/>
  <c r="AJ148" i="5" s="1"/>
  <c r="AG148" i="8"/>
  <c r="AH148" i="5" s="1"/>
  <c r="AF148" i="8"/>
  <c r="AE148" i="8"/>
  <c r="AF148" i="5" s="1"/>
  <c r="AD148" i="8"/>
  <c r="AE148" i="5" s="1"/>
  <c r="AC148" i="8"/>
  <c r="AD148" i="5" s="1"/>
  <c r="AB148" i="8"/>
  <c r="AA148" i="8"/>
  <c r="AB148" i="5" s="1"/>
  <c r="Z148" i="8"/>
  <c r="AA148" i="5" s="1"/>
  <c r="X148" i="8"/>
  <c r="Y148" i="5" s="1"/>
  <c r="W148" i="8"/>
  <c r="V148" i="8"/>
  <c r="W148" i="5" s="1"/>
  <c r="U148" i="8"/>
  <c r="V148" i="5" s="1"/>
  <c r="T148" i="8"/>
  <c r="U148" i="5" s="1"/>
  <c r="S148" i="8"/>
  <c r="R148" i="8"/>
  <c r="S148" i="5" s="1"/>
  <c r="Q148" i="8"/>
  <c r="R148" i="5" s="1"/>
  <c r="I148" i="8"/>
  <c r="J148" i="5" s="1"/>
  <c r="J148" i="8"/>
  <c r="K148" i="5" s="1"/>
  <c r="K148" i="8"/>
  <c r="L148" i="5" s="1"/>
  <c r="L148" i="8"/>
  <c r="M148" i="5" s="1"/>
  <c r="M148" i="8"/>
  <c r="N148" i="5" s="1"/>
  <c r="N148" i="8"/>
  <c r="O148" i="5" s="1"/>
  <c r="O148" i="8"/>
  <c r="P148" i="5" s="1"/>
  <c r="H148" i="8"/>
  <c r="I148" i="5" s="1"/>
  <c r="AY146" i="8"/>
  <c r="AY150" i="8" s="1"/>
  <c r="AZ150" i="5" s="1"/>
  <c r="AX146" i="8"/>
  <c r="AX150" i="8" s="1"/>
  <c r="AY150" i="5" s="1"/>
  <c r="AW146" i="8"/>
  <c r="AW150" i="8" s="1"/>
  <c r="AX150" i="5" s="1"/>
  <c r="AV146" i="8"/>
  <c r="AV150" i="8" s="1"/>
  <c r="AW150" i="5" s="1"/>
  <c r="AU146" i="8"/>
  <c r="AU150" i="8" s="1"/>
  <c r="AV150" i="5" s="1"/>
  <c r="AT146" i="8"/>
  <c r="AT150" i="8" s="1"/>
  <c r="AU150" i="5" s="1"/>
  <c r="AS146" i="8"/>
  <c r="AS150" i="8" s="1"/>
  <c r="AT150" i="5" s="1"/>
  <c r="AR146" i="8"/>
  <c r="AR150" i="8" s="1"/>
  <c r="AS150" i="5" s="1"/>
  <c r="AP146" i="8"/>
  <c r="AP150" i="8" s="1"/>
  <c r="AQ150" i="5" s="1"/>
  <c r="AO146" i="8"/>
  <c r="AO150" i="8" s="1"/>
  <c r="AP150" i="5" s="1"/>
  <c r="AN146" i="8"/>
  <c r="AN150" i="8" s="1"/>
  <c r="AO150" i="5" s="1"/>
  <c r="AM146" i="8"/>
  <c r="AM150" i="8" s="1"/>
  <c r="AN150" i="5" s="1"/>
  <c r="AL146" i="8"/>
  <c r="AL150" i="8" s="1"/>
  <c r="AM150" i="5" s="1"/>
  <c r="AK146" i="8"/>
  <c r="AK150" i="8" s="1"/>
  <c r="AL150" i="5" s="1"/>
  <c r="AJ146" i="8"/>
  <c r="AJ150" i="8" s="1"/>
  <c r="AK150" i="5" s="1"/>
  <c r="AI146" i="8"/>
  <c r="AI150" i="8" s="1"/>
  <c r="AJ150" i="5" s="1"/>
  <c r="AF146" i="8"/>
  <c r="AF150" i="8" s="1"/>
  <c r="AG150" i="5" s="1"/>
  <c r="AE146" i="8"/>
  <c r="AF146" i="5" s="1"/>
  <c r="AD146" i="8"/>
  <c r="AE146" i="5" s="1"/>
  <c r="AC146" i="8"/>
  <c r="AC150" i="8" s="1"/>
  <c r="AD150" i="5" s="1"/>
  <c r="AB146" i="8"/>
  <c r="AB150" i="8" s="1"/>
  <c r="AC150" i="5" s="1"/>
  <c r="AA146" i="8"/>
  <c r="AB146" i="5" s="1"/>
  <c r="Z146" i="8"/>
  <c r="AA146" i="5" s="1"/>
  <c r="X146" i="8"/>
  <c r="X150" i="8" s="1"/>
  <c r="Y150" i="5" s="1"/>
  <c r="W146" i="8"/>
  <c r="W150" i="8" s="1"/>
  <c r="X150" i="5" s="1"/>
  <c r="V146" i="8"/>
  <c r="V150" i="8" s="1"/>
  <c r="W150" i="5" s="1"/>
  <c r="U146" i="8"/>
  <c r="U150" i="8" s="1"/>
  <c r="V150" i="5" s="1"/>
  <c r="T146" i="8"/>
  <c r="T150" i="8" s="1"/>
  <c r="U150" i="5" s="1"/>
  <c r="S146" i="8"/>
  <c r="S150" i="8" s="1"/>
  <c r="T150" i="5" s="1"/>
  <c r="R146" i="8"/>
  <c r="R150" i="8" s="1"/>
  <c r="S150" i="5" s="1"/>
  <c r="Q146" i="8"/>
  <c r="Q150" i="8" s="1"/>
  <c r="R150" i="5" s="1"/>
  <c r="I146" i="8"/>
  <c r="I150" i="8" s="1"/>
  <c r="J150" i="5" s="1"/>
  <c r="J146" i="8"/>
  <c r="J150" i="8" s="1"/>
  <c r="K150" i="5" s="1"/>
  <c r="K146" i="8"/>
  <c r="K150" i="8" s="1"/>
  <c r="L150" i="5" s="1"/>
  <c r="L146" i="8"/>
  <c r="L150" i="8" s="1"/>
  <c r="M150" i="5" s="1"/>
  <c r="M146" i="8"/>
  <c r="M150" i="8" s="1"/>
  <c r="N150" i="5" s="1"/>
  <c r="N146" i="8"/>
  <c r="N150" i="8" s="1"/>
  <c r="O150" i="5" s="1"/>
  <c r="O146" i="8"/>
  <c r="O150" i="8" s="1"/>
  <c r="P150" i="5" s="1"/>
  <c r="H150" i="8"/>
  <c r="I150" i="5" s="1"/>
  <c r="A4" i="8"/>
  <c r="J87" i="7" l="1"/>
  <c r="U87" i="7"/>
  <c r="AM87" i="7"/>
  <c r="AV87" i="7"/>
  <c r="AH37" i="7"/>
  <c r="AH87" i="7" s="1"/>
  <c r="AQ37" i="7"/>
  <c r="AQ87" i="7" s="1"/>
  <c r="AZ37" i="7"/>
  <c r="AZ87" i="7" s="1"/>
  <c r="I87" i="7"/>
  <c r="R87" i="7"/>
  <c r="V87" i="7"/>
  <c r="AE87" i="7"/>
  <c r="AN87" i="7"/>
  <c r="AS87" i="7"/>
  <c r="Y37" i="7"/>
  <c r="Y87" i="7" s="1"/>
  <c r="AG37" i="7"/>
  <c r="AG87" i="7" s="1"/>
  <c r="AP37" i="7"/>
  <c r="AP87" i="7" s="1"/>
  <c r="AY37" i="7"/>
  <c r="AY87" i="7" s="1"/>
  <c r="L87" i="7"/>
  <c r="S87" i="7"/>
  <c r="W87" i="7"/>
  <c r="AF87" i="7"/>
  <c r="AK87" i="7"/>
  <c r="AO87" i="7"/>
  <c r="P37" i="7"/>
  <c r="X37" i="7"/>
  <c r="X87" i="7" s="1"/>
  <c r="K87" i="7"/>
  <c r="T87" i="7"/>
  <c r="AC87" i="7"/>
  <c r="AL87" i="7"/>
  <c r="AU87" i="7"/>
  <c r="O37" i="7"/>
  <c r="AY146" i="5"/>
  <c r="AU146" i="5"/>
  <c r="AP146" i="5"/>
  <c r="AL146" i="5"/>
  <c r="AD146" i="5"/>
  <c r="Y146" i="5"/>
  <c r="U146" i="5"/>
  <c r="AX146" i="5"/>
  <c r="AT146" i="5"/>
  <c r="AO146" i="5"/>
  <c r="AK146" i="5"/>
  <c r="AG146" i="5"/>
  <c r="AC146" i="5"/>
  <c r="X146" i="5"/>
  <c r="T146" i="5"/>
  <c r="AW146" i="5"/>
  <c r="AS146" i="5"/>
  <c r="AN146" i="5"/>
  <c r="AJ146" i="5"/>
  <c r="W146" i="5"/>
  <c r="S146" i="5"/>
  <c r="AZ146" i="5"/>
  <c r="AV146" i="5"/>
  <c r="AQ146" i="5"/>
  <c r="AM146" i="5"/>
  <c r="V146" i="5"/>
  <c r="R146" i="5"/>
  <c r="M87" i="7"/>
  <c r="AW87" i="7"/>
  <c r="N87" i="7"/>
  <c r="AD87" i="7"/>
  <c r="O16" i="7"/>
  <c r="O87" i="7" s="1"/>
  <c r="AJ87" i="7"/>
  <c r="AA87" i="7"/>
  <c r="P16" i="7"/>
  <c r="AB87" i="7"/>
  <c r="AT87" i="7"/>
  <c r="AX87" i="7"/>
  <c r="AA150" i="8"/>
  <c r="AB150" i="5" s="1"/>
  <c r="AE150" i="8"/>
  <c r="AF150" i="5" s="1"/>
  <c r="AG150" i="8"/>
  <c r="AH150" i="5" s="1"/>
  <c r="Z150" i="8"/>
  <c r="AA150" i="5" s="1"/>
  <c r="AD150" i="8"/>
  <c r="AE150" i="5" s="1"/>
  <c r="B4" i="5"/>
  <c r="B4" i="7"/>
  <c r="A2" i="7"/>
  <c r="A1" i="7"/>
  <c r="P87" i="7" l="1"/>
</calcChain>
</file>

<file path=xl/sharedStrings.xml><?xml version="1.0" encoding="utf-8"?>
<sst xmlns="http://schemas.openxmlformats.org/spreadsheetml/2006/main" count="3622" uniqueCount="242">
  <si>
    <t>Date</t>
  </si>
  <si>
    <t>Issue</t>
  </si>
  <si>
    <t>Cash</t>
  </si>
  <si>
    <t>Local</t>
  </si>
  <si>
    <t>GR</t>
  </si>
  <si>
    <t>Trust</t>
  </si>
  <si>
    <t>Total</t>
  </si>
  <si>
    <t>BILL #</t>
  </si>
  <si>
    <t>Tax</t>
  </si>
  <si>
    <t>Recur.</t>
  </si>
  <si>
    <t>Who?</t>
  </si>
  <si>
    <t>Increase/(Decrease) in $ Millions</t>
  </si>
  <si>
    <t>Page</t>
  </si>
  <si>
    <t>Number</t>
  </si>
  <si>
    <t>Chapter</t>
  </si>
  <si>
    <t>Law</t>
  </si>
  <si>
    <t>Short Title</t>
  </si>
  <si>
    <t>FY 13-14</t>
  </si>
  <si>
    <t>FY 14-15</t>
  </si>
  <si>
    <t>FY 15-16</t>
  </si>
  <si>
    <t>Final, By Source, General Revenue Sources Only</t>
  </si>
  <si>
    <t>Measures Affecting Revenue and Tax Administration - 2013 Regular Session</t>
  </si>
  <si>
    <t>DRAFT by Source</t>
  </si>
  <si>
    <t>2013-90</t>
  </si>
  <si>
    <t>2013-77</t>
  </si>
  <si>
    <t>2013-112</t>
  </si>
  <si>
    <t>2013-74</t>
  </si>
  <si>
    <t>2013-85</t>
  </si>
  <si>
    <t>2013-123</t>
  </si>
  <si>
    <t>2013-148</t>
  </si>
  <si>
    <t>2013-39</t>
  </si>
  <si>
    <t>2013-42</t>
  </si>
  <si>
    <t>2013-109</t>
  </si>
  <si>
    <t>2013-72</t>
  </si>
  <si>
    <t>2013-44</t>
  </si>
  <si>
    <t>2013-48</t>
  </si>
  <si>
    <t>2013-101</t>
  </si>
  <si>
    <t>2013-26</t>
  </si>
  <si>
    <t>Original Power of Attorney</t>
  </si>
  <si>
    <t>Alcoholic Beverages</t>
  </si>
  <si>
    <t>Costs of Prosecution, Investigation, and Representation</t>
  </si>
  <si>
    <t>Homelessness</t>
  </si>
  <si>
    <t>Agricultural Lands</t>
  </si>
  <si>
    <t>Low-Voltage Systems</t>
  </si>
  <si>
    <t>Specialty License Plates/Freemasonry</t>
  </si>
  <si>
    <t>Department of Agriculture and Consumer Services</t>
  </si>
  <si>
    <t>Licensure Fee Exemptions for Military Veterans</t>
  </si>
  <si>
    <t>Tax Deeds</t>
  </si>
  <si>
    <t>Low-Speed Vehicles</t>
  </si>
  <si>
    <t>Underground Natural Gas Storage</t>
  </si>
  <si>
    <t>Economic Development - Manufacturing Machinery &amp; Equipment</t>
  </si>
  <si>
    <t>Vehicle Permits for the Transportation of Alcoholic Beverages</t>
  </si>
  <si>
    <t>Clerks of the Courts</t>
  </si>
  <si>
    <t>Economic Development - New Markets</t>
  </si>
  <si>
    <t>Estates - IPP Held in Trust</t>
  </si>
  <si>
    <t>Ad Valorem Taxation - Aquaculture</t>
  </si>
  <si>
    <t>Clerks of Courts</t>
  </si>
  <si>
    <t>Economic Development - Enterprise Zones</t>
  </si>
  <si>
    <t>Temporary Certificates for Visiting Physicians</t>
  </si>
  <si>
    <t>Agritourism</t>
  </si>
  <si>
    <t>Medicaid</t>
  </si>
  <si>
    <t>Department of Agriculture and Consumer Services - Weights and Measures</t>
  </si>
  <si>
    <t>Fire Safety and Prevention</t>
  </si>
  <si>
    <t>Health Insurance</t>
  </si>
  <si>
    <t>Practice of Optometry</t>
  </si>
  <si>
    <t>Florida Wildflower License Plate</t>
  </si>
  <si>
    <t>Department of Highway Safety &amp; Motor Vehicles -  Specialty License Plates</t>
  </si>
  <si>
    <t>Department of Highway Safety &amp; Motor Vehicles - Right Turn Violations minus affidavits</t>
  </si>
  <si>
    <t>Department of Highway Safety &amp; Motor Vehicles - Local Hearings</t>
  </si>
  <si>
    <t>Department of Highway Safety &amp; Motor Vehicles - Voluntary Contributions</t>
  </si>
  <si>
    <t>Department of Environmental Protection - Submerged Lands</t>
  </si>
  <si>
    <t>Department of Environmental Protection - Environmental Resource Permits</t>
  </si>
  <si>
    <t>Department of Environmental Protection - Air Pollution Permits</t>
  </si>
  <si>
    <t>Department of Agriculture and Consumer Services - Babcock Ranch, Livestock Haulers</t>
  </si>
  <si>
    <t>Everglades Improvement and Management - Agriculture Privilege Tax</t>
  </si>
  <si>
    <t>ID Badges</t>
  </si>
  <si>
    <t>Interest Payments on Federal Advances</t>
  </si>
  <si>
    <t>Education - Pre-review of Charter School Applications</t>
  </si>
  <si>
    <t>Clerk's of Court Fees</t>
  </si>
  <si>
    <t>Sales and Use Tax</t>
  </si>
  <si>
    <t>Ad Valorem</t>
  </si>
  <si>
    <t>Alcoholic Beverage Tax</t>
  </si>
  <si>
    <t>Court Costs</t>
  </si>
  <si>
    <t>Drivers' License Fees</t>
  </si>
  <si>
    <t>Local Taxes and Fees</t>
  </si>
  <si>
    <t>Other Taxes and Fees</t>
  </si>
  <si>
    <t>Motor Fuel Tax</t>
  </si>
  <si>
    <t>Motor Vehicle Licenses</t>
  </si>
  <si>
    <t>Severance Tax</t>
  </si>
  <si>
    <t>Alcoholic Beverage Tax/Licenses</t>
  </si>
  <si>
    <t>Cigarette Tax</t>
  </si>
  <si>
    <t>Insurance Premium Tax</t>
  </si>
  <si>
    <t>Unclaimed Property</t>
  </si>
  <si>
    <t>Corporate Income Tax</t>
  </si>
  <si>
    <t>Medical and Hospital Fees</t>
  </si>
  <si>
    <t>Highway Safety Fees</t>
  </si>
  <si>
    <t>Reemployment Assistance</t>
  </si>
  <si>
    <t>*</t>
  </si>
  <si>
    <t>(*)</t>
  </si>
  <si>
    <t>**</t>
  </si>
  <si>
    <t>(**)</t>
  </si>
  <si>
    <t>+/-</t>
  </si>
  <si>
    <t>Local/Other</t>
  </si>
  <si>
    <t xml:space="preserve">Total  </t>
  </si>
  <si>
    <t>Recurr</t>
  </si>
  <si>
    <t>Off-Highway Fuel Tax Exemption for Dyed Diesel Fuel Used in Commercial Fishing</t>
  </si>
  <si>
    <t>Sales/Corporate</t>
  </si>
  <si>
    <t>Enterprise Zone Expansion, RACEC</t>
  </si>
  <si>
    <t>Biodiesel Fuel</t>
  </si>
  <si>
    <t>Local Fees - Agricultural Land</t>
  </si>
  <si>
    <t>Agricultural Classification and VAB Reviews - Non-Agricultural Classification (4)</t>
  </si>
  <si>
    <t>Motor Fuel/Sales Tax</t>
  </si>
  <si>
    <t>Alternative Decal Fee/Natural Gas Fuel Tax</t>
  </si>
  <si>
    <t>Residency and Veterans Exemption-Fish and Wildlife Licenses</t>
  </si>
  <si>
    <t>Expanded Spaceport Territory</t>
  </si>
  <si>
    <t>Brownfields Building Materials Refund</t>
  </si>
  <si>
    <t>Motor Vehicle Dealer Fees</t>
  </si>
  <si>
    <t>Eminent Domain</t>
  </si>
  <si>
    <t>2013-56</t>
  </si>
  <si>
    <t>Vessel Registration Fees - CPI Adjustment</t>
  </si>
  <si>
    <t>Hunting and Fishing License Fees and Permits - CPI Adjustment</t>
  </si>
  <si>
    <t>Powers of Attorney</t>
  </si>
  <si>
    <t>Assessment of Residential and Nonhomestead Real Property</t>
  </si>
  <si>
    <t>2013-205</t>
  </si>
  <si>
    <t>Economic Development</t>
  </si>
  <si>
    <t>Estates</t>
  </si>
  <si>
    <t>Ad Valorem Taxation</t>
  </si>
  <si>
    <t>2013-183</t>
  </si>
  <si>
    <t>Department of Highway Safety &amp; Motor Vehicles</t>
  </si>
  <si>
    <t>2013-160</t>
  </si>
  <si>
    <t>Environmental Regulation</t>
  </si>
  <si>
    <t>2013-92</t>
  </si>
  <si>
    <t>Everglades Improvement and Management</t>
  </si>
  <si>
    <t>2013-59</t>
  </si>
  <si>
    <t>Background Screening for Noninstructional Contractors on School Grounds</t>
  </si>
  <si>
    <t>2013-73</t>
  </si>
  <si>
    <t>Education</t>
  </si>
  <si>
    <t>2013-82</t>
  </si>
  <si>
    <t>Spaceport Territory</t>
  </si>
  <si>
    <t>2013-76</t>
  </si>
  <si>
    <t>2013-83</t>
  </si>
  <si>
    <t>Community Development</t>
  </si>
  <si>
    <t>SEE IMPACT FOR CS/SB406</t>
  </si>
  <si>
    <t>SEE IMPACT FOR CS/CS/HB7023 - sections 36 &amp; 37</t>
  </si>
  <si>
    <t>Tuition and Fees</t>
  </si>
  <si>
    <t>Lottery</t>
  </si>
  <si>
    <t>Military Housing</t>
  </si>
  <si>
    <t>Natural Gas for Fuel Cells</t>
  </si>
  <si>
    <t>Rotary Wing Aircraft</t>
  </si>
  <si>
    <t>Spring Training Distribution</t>
  </si>
  <si>
    <t>Sales Tax Holiday - Computers without Cell Phones</t>
  </si>
  <si>
    <t>Sales Tax Holiday - Three Day Weekend in August, Clothing &amp; Shoes, School Supplies</t>
  </si>
  <si>
    <t>Affordable Housing</t>
  </si>
  <si>
    <t>Electronic Claims Submission of Unclaimed Property</t>
  </si>
  <si>
    <t>Fee Waiver</t>
  </si>
  <si>
    <t>Tuition and Fees for Online Institute of University</t>
  </si>
  <si>
    <t>Piggyback-Decoupling</t>
  </si>
  <si>
    <t>License Tax Surcharge Transfer</t>
  </si>
  <si>
    <t>Educational Institution Ownership</t>
  </si>
  <si>
    <t>NO IMPACT IN FORECAST WINDOW</t>
  </si>
  <si>
    <t>SEE IMPACT FOR CS/CS/ HB 437</t>
  </si>
  <si>
    <t>Low-speed Vehicles</t>
  </si>
  <si>
    <t>2013-161</t>
  </si>
  <si>
    <t>Eminent Domain Proceedings</t>
  </si>
  <si>
    <t>2013-23</t>
  </si>
  <si>
    <t>2013-239</t>
  </si>
  <si>
    <t>VETOED</t>
  </si>
  <si>
    <t>2013-241</t>
  </si>
  <si>
    <t>Real Property Liens and Conveyances</t>
  </si>
  <si>
    <t>Fish and Wildlife Conservation Commission</t>
  </si>
  <si>
    <t>2013-194</t>
  </si>
  <si>
    <t>Rental of Homestead Property</t>
  </si>
  <si>
    <t>2013-64</t>
  </si>
  <si>
    <t>2013-157</t>
  </si>
  <si>
    <t>Ad Valorem Tax Exemptions</t>
  </si>
  <si>
    <t>2013-170</t>
  </si>
  <si>
    <t>Tax On Sales, Use &amp; Other Transactions</t>
  </si>
  <si>
    <t>Disposition of Unclaimed Property</t>
  </si>
  <si>
    <t>2013-34</t>
  </si>
  <si>
    <t>2013-172</t>
  </si>
  <si>
    <t>Natural Gas Motor Fuel</t>
  </si>
  <si>
    <t>2013-198</t>
  </si>
  <si>
    <t>2013-142</t>
  </si>
  <si>
    <t>2013-203</t>
  </si>
  <si>
    <t>K-20 Education</t>
  </si>
  <si>
    <t>2013-27</t>
  </si>
  <si>
    <t>2013-179</t>
  </si>
  <si>
    <t>Taxation of Property</t>
  </si>
  <si>
    <t>2013-95</t>
  </si>
  <si>
    <t>2013-181</t>
  </si>
  <si>
    <t>2013-237</t>
  </si>
  <si>
    <t>Appropriations</t>
  </si>
  <si>
    <t>2013-40</t>
  </si>
  <si>
    <t>DOL - $4m Additional Advertising Expenses</t>
  </si>
  <si>
    <t>Internal Revenue Code</t>
  </si>
  <si>
    <t>2013-46</t>
  </si>
  <si>
    <t>Department of Highway Safety and Motor Vehicles</t>
  </si>
  <si>
    <t>2013-49</t>
  </si>
  <si>
    <t>Weights and Measures Instruments and Devices</t>
  </si>
  <si>
    <t>2013-55</t>
  </si>
  <si>
    <t>2013-250</t>
  </si>
  <si>
    <t>2013-251</t>
  </si>
  <si>
    <t>TOTAL</t>
  </si>
  <si>
    <t>LESS VETOES</t>
  </si>
  <si>
    <t>TOTAL LESS VETOES</t>
  </si>
  <si>
    <t>VETOES</t>
  </si>
  <si>
    <t>Insignificant positive (less than $50,000)</t>
  </si>
  <si>
    <t>Insignificant negative (less than $50,000)</t>
  </si>
  <si>
    <t>Indeterminate positive</t>
  </si>
  <si>
    <t>Indeterminate negative</t>
  </si>
  <si>
    <t>Insignificant positive or zero</t>
  </si>
  <si>
    <t>0/*</t>
  </si>
  <si>
    <t>Insignificant negative or zero</t>
  </si>
  <si>
    <t>(0/*)</t>
  </si>
  <si>
    <t>Indeterminate positive or zero</t>
  </si>
  <si>
    <t>0/**</t>
  </si>
  <si>
    <t>Indeterminate negative or zero</t>
  </si>
  <si>
    <t>(0/**)</t>
  </si>
  <si>
    <t>Indeterminate positive or negative</t>
  </si>
  <si>
    <t>Real Property Liens and Conveyances (1)</t>
  </si>
  <si>
    <t>(1) - The impact is at least $.1m.</t>
  </si>
  <si>
    <t>(2) - The REC adopted an estimate that has a fiscal impact that is at least the amounts reflected in the table.</t>
  </si>
  <si>
    <t>Rental of Homestead (2)</t>
  </si>
  <si>
    <t>(3) - The impact of this bill will be a recurring increase of $2.5 to $3.0 million annually to the Biomedical Research Trust Fund and a recurring decrease of $2.5 to $3.0 million to General Revenue, beginning in Fiscal Year 2021-22 and continuing through Fiscal Year 2032-33.</t>
  </si>
  <si>
    <t>Economic Development - Biomedical (3)</t>
  </si>
  <si>
    <t>(4) - The REC adopted an estimate that has a fiscal impact that is at least the amounts reflected in the table.</t>
  </si>
  <si>
    <t>FY 16-17</t>
  </si>
  <si>
    <t>SEE IMPACT FOR CS/CS/CSHB333</t>
  </si>
  <si>
    <t>FY 17-18</t>
  </si>
  <si>
    <t>SEE CS/HB406</t>
  </si>
  <si>
    <t>GR Service Charge</t>
  </si>
  <si>
    <t>Instructional Material for K-12 Public Education</t>
  </si>
  <si>
    <t>Granny Flats - Application &amp; Penalty</t>
  </si>
  <si>
    <t>School District Fees</t>
  </si>
  <si>
    <t>Renewable Energy Devices</t>
  </si>
  <si>
    <t>Red Light Cameras - Timing - Hearings and Affidavits</t>
  </si>
  <si>
    <t>RLC Affidavit, Violations in Lieu of Citations</t>
  </si>
  <si>
    <t>2013-226</t>
  </si>
  <si>
    <t>Highway Safety Fees/Article V Fees</t>
  </si>
  <si>
    <t>FINAL, By Source, General Revenue Sources Only (REVISED)</t>
  </si>
  <si>
    <t>FINAL by Source (REVISED)</t>
  </si>
  <si>
    <t>FINAL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</si>
</sst>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_);\(0.0\)"/>
    <numFmt numFmtId="166" formatCode="[$-F800]dddd\,\ mmmm\ dd\,\ yyyy"/>
  </numFmts>
  <fonts count="39">
    <font>
      <sz val="10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MT"/>
    </font>
    <font>
      <sz val="10"/>
      <name val="Arial MT"/>
    </font>
    <font>
      <b/>
      <u/>
      <sz val="10"/>
      <name val="Arial MT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10"/>
      <color indexed="10"/>
      <name val="Arial MT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 MT"/>
    </font>
    <font>
      <b/>
      <sz val="10"/>
      <color rgb="FF00B050"/>
      <name val="Arial MT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2"/>
      <color theme="10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8">
    <xf numFmtId="164" fontId="0" fillId="0" borderId="0"/>
    <xf numFmtId="43" fontId="3" fillId="0" borderId="0" applyFont="0" applyFill="0" applyBorder="0" applyAlignment="0" applyProtection="0"/>
    <xf numFmtId="164" fontId="5" fillId="0" borderId="0"/>
    <xf numFmtId="164" fontId="5" fillId="0" borderId="0"/>
    <xf numFmtId="0" fontId="3" fillId="0" borderId="0"/>
    <xf numFmtId="43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19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3" fillId="3" borderId="0" applyNumberFormat="0" applyBorder="0" applyAlignment="0" applyProtection="0"/>
    <xf numFmtId="0" fontId="24" fillId="6" borderId="15" applyNumberFormat="0" applyAlignment="0" applyProtection="0"/>
    <xf numFmtId="0" fontId="25" fillId="7" borderId="18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15" applyNumberFormat="0" applyAlignment="0" applyProtection="0"/>
    <xf numFmtId="0" fontId="33" fillId="0" borderId="17" applyNumberFormat="0" applyFill="0" applyAlignment="0" applyProtection="0"/>
    <xf numFmtId="0" fontId="34" fillId="4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21" fillId="8" borderId="19" applyNumberFormat="0" applyFont="0" applyAlignment="0" applyProtection="0"/>
    <xf numFmtId="0" fontId="35" fillId="6" borderId="16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20" applyNumberFormat="0" applyFill="0" applyAlignment="0" applyProtection="0"/>
    <xf numFmtId="0" fontId="37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164" fontId="5" fillId="0" borderId="0"/>
  </cellStyleXfs>
  <cellXfs count="519">
    <xf numFmtId="164" fontId="0" fillId="0" borderId="0" xfId="0"/>
    <xf numFmtId="164" fontId="6" fillId="0" borderId="0" xfId="0" applyFont="1" applyAlignment="1">
      <alignment horizontal="right" vertical="top"/>
    </xf>
    <xf numFmtId="164" fontId="6" fillId="0" borderId="0" xfId="0" applyFont="1" applyAlignment="1">
      <alignment vertical="top"/>
    </xf>
    <xf numFmtId="164" fontId="4" fillId="0" borderId="2" xfId="0" applyFont="1" applyBorder="1"/>
    <xf numFmtId="164" fontId="4" fillId="0" borderId="3" xfId="0" applyFont="1" applyBorder="1"/>
    <xf numFmtId="164" fontId="4" fillId="0" borderId="4" xfId="0" applyFont="1" applyBorder="1"/>
    <xf numFmtId="164" fontId="4" fillId="0" borderId="5" xfId="0" applyFont="1" applyBorder="1" applyAlignment="1">
      <alignment horizontal="center"/>
    </xf>
    <xf numFmtId="164" fontId="4" fillId="0" borderId="2" xfId="0" applyFont="1" applyBorder="1" applyAlignment="1">
      <alignment horizontal="right"/>
    </xf>
    <xf numFmtId="164" fontId="4" fillId="0" borderId="7" xfId="0" applyFont="1" applyBorder="1" applyAlignment="1">
      <alignment horizontal="right"/>
    </xf>
    <xf numFmtId="164" fontId="7" fillId="0" borderId="0" xfId="0" applyFont="1" applyAlignment="1"/>
    <xf numFmtId="165" fontId="0" fillId="0" borderId="0" xfId="0" applyNumberFormat="1" applyFont="1" applyBorder="1" applyAlignment="1">
      <alignment horizontal="center" vertical="top" wrapText="1"/>
    </xf>
    <xf numFmtId="164" fontId="0" fillId="0" borderId="3" xfId="0" applyBorder="1" applyAlignment="1">
      <alignment vertical="top" wrapText="1"/>
    </xf>
    <xf numFmtId="164" fontId="0" fillId="0" borderId="3" xfId="0" applyFont="1" applyBorder="1" applyAlignment="1">
      <alignment vertical="top" wrapText="1"/>
    </xf>
    <xf numFmtId="164" fontId="0" fillId="0" borderId="0" xfId="0" applyFill="1" applyAlignment="1">
      <alignment horizontal="center" vertical="top" wrapText="1"/>
    </xf>
    <xf numFmtId="37" fontId="5" fillId="0" borderId="3" xfId="7" applyNumberFormat="1" applyFont="1" applyBorder="1" applyAlignment="1" applyProtection="1">
      <alignment vertical="top"/>
    </xf>
    <xf numFmtId="164" fontId="13" fillId="0" borderId="3" xfId="7" applyNumberFormat="1" applyBorder="1" applyAlignment="1">
      <alignment vertical="top" wrapText="1"/>
    </xf>
    <xf numFmtId="164" fontId="0" fillId="0" borderId="3" xfId="0" applyNumberFormat="1" applyFont="1" applyFill="1" applyBorder="1" applyAlignment="1">
      <alignment horizontal="center" vertical="top"/>
    </xf>
    <xf numFmtId="37" fontId="13" fillId="0" borderId="3" xfId="7" applyNumberFormat="1" applyFont="1" applyBorder="1" applyAlignment="1" applyProtection="1">
      <alignment vertical="top"/>
    </xf>
    <xf numFmtId="37" fontId="5" fillId="0" borderId="3" xfId="7" applyNumberFormat="1" applyFont="1" applyFill="1" applyBorder="1" applyAlignment="1" applyProtection="1">
      <alignment vertical="top"/>
    </xf>
    <xf numFmtId="37" fontId="13" fillId="0" borderId="3" xfId="7" applyNumberFormat="1" applyFont="1" applyFill="1" applyBorder="1" applyAlignment="1" applyProtection="1">
      <alignment vertical="top"/>
    </xf>
    <xf numFmtId="14" fontId="13" fillId="0" borderId="3" xfId="7" applyNumberFormat="1" applyBorder="1" applyAlignment="1" applyProtection="1">
      <alignment vertical="top"/>
    </xf>
    <xf numFmtId="14" fontId="13" fillId="0" borderId="3" xfId="7" applyNumberFormat="1" applyFont="1" applyFill="1" applyBorder="1" applyAlignment="1" applyProtection="1">
      <alignment vertical="top"/>
    </xf>
    <xf numFmtId="14" fontId="13" fillId="0" borderId="3" xfId="7" applyNumberFormat="1" applyFill="1" applyBorder="1" applyAlignment="1" applyProtection="1">
      <alignment vertical="top"/>
    </xf>
    <xf numFmtId="164" fontId="13" fillId="0" borderId="3" xfId="7" applyNumberFormat="1" applyFont="1" applyBorder="1" applyAlignment="1">
      <alignment vertical="top" wrapText="1"/>
    </xf>
    <xf numFmtId="164" fontId="3" fillId="0" borderId="3" xfId="7" applyNumberFormat="1" applyFont="1" applyFill="1" applyBorder="1" applyAlignment="1">
      <alignment vertical="top" wrapText="1"/>
    </xf>
    <xf numFmtId="164" fontId="3" fillId="0" borderId="3" xfId="7" applyNumberFormat="1" applyFont="1" applyBorder="1" applyAlignment="1">
      <alignment vertical="top" wrapText="1"/>
    </xf>
    <xf numFmtId="164" fontId="13" fillId="0" borderId="3" xfId="7" applyNumberFormat="1" applyFont="1" applyFill="1" applyBorder="1" applyAlignment="1">
      <alignment vertical="top" wrapText="1"/>
    </xf>
    <xf numFmtId="164" fontId="13" fillId="0" borderId="3" xfId="7" applyNumberFormat="1" applyBorder="1" applyAlignment="1">
      <alignment vertical="top"/>
    </xf>
    <xf numFmtId="164" fontId="13" fillId="0" borderId="3" xfId="7" applyNumberFormat="1" applyFont="1" applyBorder="1" applyAlignment="1">
      <alignment vertical="top"/>
    </xf>
    <xf numFmtId="164" fontId="13" fillId="0" borderId="3" xfId="7" applyNumberFormat="1" applyFill="1" applyBorder="1" applyAlignment="1">
      <alignment vertical="top"/>
    </xf>
    <xf numFmtId="164" fontId="13" fillId="0" borderId="3" xfId="7" applyNumberFormat="1" applyFont="1" applyFill="1" applyBorder="1" applyAlignment="1">
      <alignment vertical="top"/>
    </xf>
    <xf numFmtId="164" fontId="4" fillId="0" borderId="5" xfId="0" applyFont="1" applyBorder="1" applyAlignment="1">
      <alignment horizontal="right"/>
    </xf>
    <xf numFmtId="164" fontId="0" fillId="0" borderId="0" xfId="0" quotePrefix="1" applyAlignment="1">
      <alignment horizontal="right"/>
    </xf>
    <xf numFmtId="37" fontId="0" fillId="0" borderId="0" xfId="0" applyNumberFormat="1" applyFont="1" applyBorder="1" applyAlignment="1">
      <alignment vertical="top" wrapText="1"/>
    </xf>
    <xf numFmtId="164" fontId="0" fillId="0" borderId="0" xfId="0"/>
    <xf numFmtId="14" fontId="0" fillId="0" borderId="0" xfId="0" applyNumberFormat="1" applyBorder="1" applyAlignment="1" applyProtection="1">
      <alignment vertical="top"/>
    </xf>
    <xf numFmtId="0" fontId="0" fillId="0" borderId="0" xfId="1" applyNumberFormat="1" applyFont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165" fontId="3" fillId="0" borderId="0" xfId="0" applyNumberFormat="1" applyFont="1" applyBorder="1" applyAlignment="1">
      <alignment horizontal="center" vertical="top" wrapText="1"/>
    </xf>
    <xf numFmtId="164" fontId="13" fillId="0" borderId="0" xfId="7" applyNumberFormat="1" applyBorder="1" applyAlignment="1">
      <alignment vertical="top" wrapText="1"/>
    </xf>
    <xf numFmtId="164" fontId="3" fillId="0" borderId="0" xfId="7" applyNumberFormat="1" applyFont="1" applyBorder="1" applyAlignment="1">
      <alignment vertical="top" wrapText="1"/>
    </xf>
    <xf numFmtId="164" fontId="3" fillId="0" borderId="3" xfId="12" applyNumberFormat="1" applyFont="1" applyFill="1" applyBorder="1" applyAlignment="1">
      <alignment vertical="top" wrapText="1"/>
    </xf>
    <xf numFmtId="164" fontId="3" fillId="0" borderId="3" xfId="7" applyNumberFormat="1" applyFont="1" applyBorder="1" applyAlignment="1">
      <alignment vertical="top"/>
    </xf>
    <xf numFmtId="164" fontId="7" fillId="0" borderId="0" xfId="0" applyFont="1" applyAlignment="1">
      <alignment horizontal="center"/>
    </xf>
    <xf numFmtId="164" fontId="4" fillId="0" borderId="1" xfId="0" applyFont="1" applyBorder="1" applyAlignment="1">
      <alignment horizontal="center"/>
    </xf>
    <xf numFmtId="14" fontId="4" fillId="0" borderId="0" xfId="0" applyNumberFormat="1" applyFont="1"/>
    <xf numFmtId="164" fontId="0" fillId="0" borderId="6" xfId="0" applyFont="1" applyBorder="1" applyAlignment="1">
      <alignment vertical="top" wrapText="1"/>
    </xf>
    <xf numFmtId="37" fontId="0" fillId="0" borderId="0" xfId="0" applyNumberFormat="1" applyBorder="1" applyAlignment="1">
      <alignment vertical="top" wrapText="1"/>
    </xf>
    <xf numFmtId="37" fontId="5" fillId="0" borderId="0" xfId="7" applyNumberFormat="1" applyFont="1" applyBorder="1" applyAlignment="1" applyProtection="1">
      <alignment vertical="top"/>
    </xf>
    <xf numFmtId="14" fontId="13" fillId="0" borderId="0" xfId="7" applyNumberFormat="1" applyBorder="1" applyAlignment="1" applyProtection="1">
      <alignment vertical="top"/>
    </xf>
    <xf numFmtId="0" fontId="3" fillId="0" borderId="0" xfId="0" applyNumberFormat="1" applyFont="1" applyFill="1" applyBorder="1" applyAlignment="1">
      <alignment horizontal="right" vertical="top"/>
    </xf>
    <xf numFmtId="164" fontId="3" fillId="0" borderId="0" xfId="7" applyNumberFormat="1" applyFont="1" applyBorder="1" applyAlignment="1">
      <alignment vertical="top"/>
    </xf>
    <xf numFmtId="164" fontId="0" fillId="0" borderId="0" xfId="0" applyFont="1" applyBorder="1" applyAlignment="1">
      <alignment horizontal="center" vertical="top"/>
    </xf>
    <xf numFmtId="164" fontId="0" fillId="0" borderId="0" xfId="0" applyBorder="1" applyAlignment="1">
      <alignment horizontal="center" vertical="top"/>
    </xf>
    <xf numFmtId="164" fontId="0" fillId="0" borderId="0" xfId="0" applyFill="1" applyBorder="1" applyAlignment="1">
      <alignment horizontal="center" vertical="top"/>
    </xf>
    <xf numFmtId="164" fontId="5" fillId="0" borderId="0" xfId="0" applyFont="1" applyBorder="1" applyAlignment="1">
      <alignment horizontal="center" vertical="top"/>
    </xf>
    <xf numFmtId="164" fontId="13" fillId="0" borderId="0" xfId="7" applyNumberFormat="1" applyBorder="1" applyAlignment="1">
      <alignment vertical="top"/>
    </xf>
    <xf numFmtId="37" fontId="5" fillId="0" borderId="0" xfId="2" applyNumberFormat="1" applyFont="1" applyBorder="1" applyAlignment="1" applyProtection="1">
      <alignment vertical="top"/>
    </xf>
    <xf numFmtId="14" fontId="5" fillId="0" borderId="0" xfId="2" applyNumberFormat="1" applyFill="1" applyBorder="1" applyAlignment="1" applyProtection="1">
      <alignment vertical="top"/>
    </xf>
    <xf numFmtId="0" fontId="3" fillId="0" borderId="0" xfId="0" applyNumberFormat="1" applyFont="1" applyBorder="1" applyAlignment="1">
      <alignment horizontal="right" vertical="top"/>
    </xf>
    <xf numFmtId="164" fontId="5" fillId="0" borderId="0" xfId="2" applyBorder="1" applyAlignment="1">
      <alignment vertical="top"/>
    </xf>
    <xf numFmtId="37" fontId="5" fillId="0" borderId="0" xfId="0" applyNumberFormat="1" applyFont="1" applyFill="1" applyBorder="1" applyAlignment="1" applyProtection="1">
      <alignment vertical="top"/>
    </xf>
    <xf numFmtId="0" fontId="5" fillId="0" borderId="0" xfId="1" applyNumberFormat="1" applyFont="1" applyBorder="1" applyAlignment="1">
      <alignment vertical="top" wrapText="1"/>
    </xf>
    <xf numFmtId="164" fontId="0" fillId="0" borderId="0" xfId="0" applyBorder="1" applyAlignment="1">
      <alignment horizontal="right" vertical="top"/>
    </xf>
    <xf numFmtId="14" fontId="5" fillId="0" borderId="0" xfId="2" applyNumberFormat="1" applyBorder="1" applyAlignment="1" applyProtection="1">
      <alignment vertical="top"/>
    </xf>
    <xf numFmtId="164" fontId="0" fillId="0" borderId="0" xfId="0" applyFont="1" applyBorder="1" applyAlignment="1">
      <alignment horizontal="right" vertical="top"/>
    </xf>
    <xf numFmtId="1" fontId="0" fillId="0" borderId="0" xfId="0" applyNumberFormat="1" applyFont="1" applyBorder="1" applyAlignment="1">
      <alignment horizontal="left" vertical="top" wrapText="1"/>
    </xf>
    <xf numFmtId="14" fontId="0" fillId="0" borderId="0" xfId="0" applyNumberFormat="1" applyFont="1" applyBorder="1" applyAlignment="1">
      <alignment horizontal="left" vertical="top" wrapText="1"/>
    </xf>
    <xf numFmtId="164" fontId="3" fillId="0" borderId="0" xfId="0" applyFont="1" applyBorder="1" applyAlignment="1">
      <alignment vertical="top" wrapText="1"/>
    </xf>
    <xf numFmtId="1" fontId="0" fillId="0" borderId="0" xfId="0" applyNumberFormat="1" applyBorder="1" applyAlignment="1">
      <alignment horizontal="left" vertical="top"/>
    </xf>
    <xf numFmtId="164" fontId="0" fillId="0" borderId="0" xfId="0" applyFont="1" applyBorder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164" fontId="0" fillId="0" borderId="0" xfId="0" applyBorder="1" applyAlignment="1">
      <alignment vertical="top"/>
    </xf>
    <xf numFmtId="1" fontId="0" fillId="0" borderId="0" xfId="0" applyNumberFormat="1" applyFont="1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14" fontId="0" fillId="0" borderId="0" xfId="0" applyNumberFormat="1" applyFill="1" applyBorder="1" applyAlignment="1" applyProtection="1">
      <alignment vertical="top"/>
    </xf>
    <xf numFmtId="14" fontId="13" fillId="0" borderId="0" xfId="7" applyNumberFormat="1" applyFill="1" applyBorder="1" applyAlignment="1" applyProtection="1">
      <alignment vertical="top"/>
    </xf>
    <xf numFmtId="14" fontId="4" fillId="0" borderId="0" xfId="0" applyNumberFormat="1" applyFont="1" applyFill="1"/>
    <xf numFmtId="164" fontId="0" fillId="0" borderId="0" xfId="0" applyFill="1" applyAlignment="1">
      <alignment vertical="top"/>
    </xf>
    <xf numFmtId="37" fontId="0" fillId="0" borderId="2" xfId="0" applyNumberFormat="1" applyFont="1" applyFill="1" applyBorder="1" applyAlignment="1" applyProtection="1">
      <alignment vertical="top"/>
    </xf>
    <xf numFmtId="14" fontId="0" fillId="0" borderId="7" xfId="0" applyNumberFormat="1" applyFont="1" applyFill="1" applyBorder="1" applyAlignment="1" applyProtection="1">
      <alignment vertical="top"/>
    </xf>
    <xf numFmtId="0" fontId="0" fillId="0" borderId="2" xfId="0" applyNumberFormat="1" applyFill="1" applyBorder="1" applyAlignment="1">
      <alignment horizontal="left" vertical="top" wrapText="1"/>
    </xf>
    <xf numFmtId="164" fontId="0" fillId="0" borderId="3" xfId="0" applyFont="1" applyFill="1" applyBorder="1" applyAlignment="1">
      <alignment horizontal="left" vertical="top" wrapText="1"/>
    </xf>
    <xf numFmtId="164" fontId="0" fillId="0" borderId="0" xfId="0" applyFont="1" applyFill="1" applyBorder="1" applyAlignment="1">
      <alignment vertical="top" wrapText="1"/>
    </xf>
    <xf numFmtId="164" fontId="0" fillId="0" borderId="8" xfId="0" applyFill="1" applyBorder="1" applyAlignment="1">
      <alignment horizontal="left" vertical="top" wrapText="1"/>
    </xf>
    <xf numFmtId="164" fontId="0" fillId="0" borderId="3" xfId="0" applyNumberFormat="1" applyFont="1" applyFill="1" applyBorder="1" applyAlignment="1">
      <alignment horizontal="center"/>
    </xf>
    <xf numFmtId="164" fontId="0" fillId="0" borderId="8" xfId="0" quotePrefix="1" applyNumberFormat="1" applyFont="1" applyFill="1" applyBorder="1" applyAlignment="1">
      <alignment horizontal="center" vertical="top"/>
    </xf>
    <xf numFmtId="164" fontId="0" fillId="0" borderId="6" xfId="0" quotePrefix="1" applyNumberFormat="1" applyFont="1" applyFill="1" applyBorder="1" applyAlignment="1">
      <alignment horizontal="center" vertical="top"/>
    </xf>
    <xf numFmtId="1" fontId="0" fillId="0" borderId="3" xfId="0" applyNumberFormat="1" applyFont="1" applyFill="1" applyBorder="1" applyAlignment="1">
      <alignment vertical="top" wrapText="1"/>
    </xf>
    <xf numFmtId="14" fontId="0" fillId="0" borderId="8" xfId="0" applyNumberFormat="1" applyFont="1" applyFill="1" applyBorder="1" applyAlignment="1">
      <alignment vertical="top" wrapText="1"/>
    </xf>
    <xf numFmtId="0" fontId="0" fillId="0" borderId="3" xfId="1" applyNumberFormat="1" applyFont="1" applyFill="1" applyBorder="1" applyAlignment="1">
      <alignment vertical="top" wrapText="1"/>
    </xf>
    <xf numFmtId="164" fontId="0" fillId="0" borderId="3" xfId="0" applyFont="1" applyFill="1" applyBorder="1" applyAlignment="1">
      <alignment vertical="top" wrapText="1"/>
    </xf>
    <xf numFmtId="164" fontId="3" fillId="0" borderId="3" xfId="0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165" fontId="0" fillId="0" borderId="6" xfId="0" applyNumberFormat="1" applyFont="1" applyFill="1" applyBorder="1" applyAlignment="1">
      <alignment horizontal="center" vertical="top" wrapText="1"/>
    </xf>
    <xf numFmtId="165" fontId="0" fillId="0" borderId="8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65" fontId="0" fillId="0" borderId="0" xfId="0" applyNumberFormat="1" applyFont="1" applyFill="1" applyBorder="1" applyAlignment="1">
      <alignment horizontal="center" vertical="top" wrapText="1"/>
    </xf>
    <xf numFmtId="164" fontId="4" fillId="0" borderId="0" xfId="0" applyFont="1" applyFill="1" applyBorder="1" applyAlignment="1">
      <alignment horizontal="center" vertical="top" wrapText="1"/>
    </xf>
    <xf numFmtId="164" fontId="6" fillId="0" borderId="0" xfId="0" applyFont="1" applyFill="1" applyAlignment="1">
      <alignment vertical="top"/>
    </xf>
    <xf numFmtId="165" fontId="3" fillId="0" borderId="6" xfId="0" applyNumberFormat="1" applyFont="1" applyFill="1" applyBorder="1" applyAlignment="1">
      <alignment horizontal="left" vertical="top"/>
    </xf>
    <xf numFmtId="14" fontId="0" fillId="0" borderId="0" xfId="0" applyNumberFormat="1" applyFill="1" applyAlignment="1">
      <alignment vertical="top"/>
    </xf>
    <xf numFmtId="165" fontId="0" fillId="0" borderId="3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center" vertical="top" wrapText="1"/>
    </xf>
    <xf numFmtId="164" fontId="0" fillId="0" borderId="8" xfId="0" applyFont="1" applyFill="1" applyBorder="1" applyAlignment="1">
      <alignment vertical="top" wrapText="1"/>
    </xf>
    <xf numFmtId="164" fontId="4" fillId="0" borderId="0" xfId="0" applyFont="1" applyFill="1"/>
    <xf numFmtId="164" fontId="6" fillId="0" borderId="0" xfId="0" applyNumberFormat="1" applyFont="1" applyFill="1" applyBorder="1" applyAlignment="1" applyProtection="1">
      <alignment vertical="top"/>
    </xf>
    <xf numFmtId="164" fontId="4" fillId="0" borderId="1" xfId="0" applyFont="1" applyFill="1" applyBorder="1" applyAlignment="1">
      <alignment horizontal="center"/>
    </xf>
    <xf numFmtId="164" fontId="4" fillId="0" borderId="5" xfId="0" applyFont="1" applyFill="1" applyBorder="1" applyAlignment="1">
      <alignment horizontal="center"/>
    </xf>
    <xf numFmtId="164" fontId="4" fillId="0" borderId="3" xfId="0" applyFont="1" applyFill="1" applyBorder="1"/>
    <xf numFmtId="164" fontId="0" fillId="0" borderId="0" xfId="0" applyFill="1" applyAlignment="1">
      <alignment horizontal="right" vertical="top"/>
    </xf>
    <xf numFmtId="164" fontId="8" fillId="0" borderId="2" xfId="0" applyFont="1" applyFill="1" applyBorder="1" applyAlignment="1">
      <alignment horizontal="center"/>
    </xf>
    <xf numFmtId="164" fontId="4" fillId="0" borderId="7" xfId="0" applyFont="1" applyFill="1" applyBorder="1"/>
    <xf numFmtId="164" fontId="4" fillId="0" borderId="2" xfId="0" applyFont="1" applyFill="1" applyBorder="1"/>
    <xf numFmtId="164" fontId="6" fillId="0" borderId="0" xfId="0" applyFont="1" applyFill="1" applyAlignment="1">
      <alignment horizontal="right" vertical="top"/>
    </xf>
    <xf numFmtId="18" fontId="0" fillId="0" borderId="0" xfId="0" applyNumberFormat="1" applyFill="1" applyAlignment="1">
      <alignment horizontal="left"/>
    </xf>
    <xf numFmtId="164" fontId="7" fillId="0" borderId="0" xfId="0" applyFont="1" applyFill="1" applyAlignment="1">
      <alignment horizontal="center"/>
    </xf>
    <xf numFmtId="164" fontId="7" fillId="0" borderId="0" xfId="0" applyFont="1" applyFill="1" applyAlignment="1"/>
    <xf numFmtId="164" fontId="9" fillId="0" borderId="0" xfId="0" applyFont="1" applyFill="1"/>
    <xf numFmtId="0" fontId="0" fillId="0" borderId="8" xfId="1" applyNumberFormat="1" applyFont="1" applyFill="1" applyBorder="1" applyAlignment="1">
      <alignment vertical="top" wrapText="1"/>
    </xf>
    <xf numFmtId="0" fontId="0" fillId="0" borderId="0" xfId="1" applyNumberFormat="1" applyFont="1" applyFill="1" applyBorder="1" applyAlignment="1">
      <alignment vertical="top" wrapText="1"/>
    </xf>
    <xf numFmtId="37" fontId="0" fillId="0" borderId="0" xfId="0" applyNumberFormat="1" applyFont="1" applyFill="1" applyAlignment="1">
      <alignment vertical="top"/>
    </xf>
    <xf numFmtId="1" fontId="0" fillId="0" borderId="0" xfId="0" applyNumberFormat="1" applyFont="1" applyFill="1" applyAlignment="1">
      <alignment horizontal="left" vertical="top"/>
    </xf>
    <xf numFmtId="14" fontId="0" fillId="0" borderId="0" xfId="0" applyNumberFormat="1" applyFont="1" applyFill="1" applyAlignment="1">
      <alignment horizontal="left" vertical="top" wrapText="1"/>
    </xf>
    <xf numFmtId="164" fontId="0" fillId="0" borderId="0" xfId="0" applyFont="1" applyFill="1" applyAlignment="1">
      <alignment horizontal="left" vertical="top"/>
    </xf>
    <xf numFmtId="164" fontId="0" fillId="0" borderId="0" xfId="0" applyFont="1" applyFill="1" applyAlignment="1">
      <alignment horizontal="center" vertical="top"/>
    </xf>
    <xf numFmtId="164" fontId="0" fillId="0" borderId="0" xfId="0" applyFont="1" applyFill="1" applyAlignment="1">
      <alignment horizontal="right" vertical="top"/>
    </xf>
    <xf numFmtId="164" fontId="0" fillId="0" borderId="0" xfId="0" applyFill="1" applyAlignment="1">
      <alignment horizontal="center" vertical="top"/>
    </xf>
    <xf numFmtId="1" fontId="0" fillId="0" borderId="0" xfId="0" applyNumberFormat="1" applyFill="1" applyAlignment="1">
      <alignment horizontal="left" vertical="top"/>
    </xf>
    <xf numFmtId="1" fontId="0" fillId="0" borderId="0" xfId="0" quotePrefix="1" applyNumberFormat="1" applyFill="1" applyAlignment="1">
      <alignment horizontal="left" vertical="top"/>
    </xf>
    <xf numFmtId="14" fontId="0" fillId="0" borderId="0" xfId="0" applyNumberFormat="1" applyFill="1" applyAlignment="1">
      <alignment horizontal="left" vertical="top" wrapText="1"/>
    </xf>
    <xf numFmtId="164" fontId="0" fillId="0" borderId="0" xfId="0" applyFill="1" applyAlignment="1">
      <alignment horizontal="left" vertical="top"/>
    </xf>
    <xf numFmtId="164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164" fontId="0" fillId="0" borderId="0" xfId="0" applyFill="1" applyAlignment="1">
      <alignment vertical="top" wrapText="1"/>
    </xf>
    <xf numFmtId="164" fontId="0" fillId="0" borderId="6" xfId="0" applyNumberFormat="1" applyFont="1" applyFill="1" applyBorder="1" applyAlignment="1">
      <alignment horizontal="left" vertical="top"/>
    </xf>
    <xf numFmtId="164" fontId="4" fillId="0" borderId="11" xfId="0" applyFont="1" applyFill="1" applyBorder="1" applyAlignment="1">
      <alignment horizontal="center" vertical="center"/>
    </xf>
    <xf numFmtId="164" fontId="4" fillId="0" borderId="4" xfId="0" applyFont="1" applyFill="1" applyBorder="1" applyAlignment="1">
      <alignment horizontal="center" vertical="center"/>
    </xf>
    <xf numFmtId="164" fontId="0" fillId="0" borderId="0" xfId="0" applyFill="1" applyAlignment="1">
      <alignment horizontal="center"/>
    </xf>
    <xf numFmtId="164" fontId="38" fillId="0" borderId="1" xfId="0" applyFont="1" applyFill="1" applyBorder="1" applyAlignment="1">
      <alignment horizontal="center"/>
    </xf>
    <xf numFmtId="164" fontId="38" fillId="0" borderId="5" xfId="0" applyFont="1" applyFill="1" applyBorder="1" applyAlignment="1">
      <alignment horizontal="center"/>
    </xf>
    <xf numFmtId="164" fontId="0" fillId="0" borderId="6" xfId="0" applyFill="1" applyBorder="1"/>
    <xf numFmtId="0" fontId="0" fillId="0" borderId="8" xfId="0" applyNumberForma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vertical="top" wrapText="1"/>
    </xf>
    <xf numFmtId="0" fontId="0" fillId="0" borderId="8" xfId="0" applyNumberFormat="1" applyFill="1" applyBorder="1" applyAlignment="1">
      <alignment horizontal="left" vertical="top" wrapText="1"/>
    </xf>
    <xf numFmtId="164" fontId="0" fillId="0" borderId="0" xfId="0" applyFont="1" applyFill="1"/>
    <xf numFmtId="0" fontId="0" fillId="0" borderId="3" xfId="0" applyNumberFormat="1" applyFill="1" applyBorder="1" applyAlignment="1">
      <alignment horizontal="left" vertical="top" wrapText="1"/>
    </xf>
    <xf numFmtId="37" fontId="0" fillId="0" borderId="3" xfId="0" applyNumberFormat="1" applyFont="1" applyFill="1" applyBorder="1" applyAlignment="1" applyProtection="1">
      <alignment vertical="top"/>
    </xf>
    <xf numFmtId="14" fontId="0" fillId="0" borderId="8" xfId="0" applyNumberFormat="1" applyFont="1" applyFill="1" applyBorder="1" applyAlignment="1" applyProtection="1">
      <alignment vertical="top"/>
    </xf>
    <xf numFmtId="164" fontId="0" fillId="0" borderId="3" xfId="0" applyFill="1" applyBorder="1" applyAlignment="1">
      <alignment horizontal="left" vertical="top" wrapText="1"/>
    </xf>
    <xf numFmtId="164" fontId="0" fillId="0" borderId="6" xfId="0" applyNumberFormat="1" applyFont="1" applyFill="1" applyBorder="1" applyAlignment="1">
      <alignment horizontal="center" vertical="top"/>
    </xf>
    <xf numFmtId="164" fontId="0" fillId="0" borderId="8" xfId="0" applyNumberFormat="1" applyFont="1" applyFill="1" applyBorder="1" applyAlignment="1">
      <alignment horizontal="center" vertical="top"/>
    </xf>
    <xf numFmtId="37" fontId="0" fillId="0" borderId="0" xfId="0" applyNumberFormat="1" applyFill="1" applyAlignment="1">
      <alignment vertical="top"/>
    </xf>
    <xf numFmtId="164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Fill="1"/>
    <xf numFmtId="164" fontId="0" fillId="0" borderId="0" xfId="0" applyNumberFormat="1" applyFill="1" applyBorder="1"/>
    <xf numFmtId="164" fontId="0" fillId="0" borderId="0" xfId="0" applyFill="1" applyAlignment="1">
      <alignment horizontal="center" vertical="center"/>
    </xf>
    <xf numFmtId="164" fontId="0" fillId="0" borderId="8" xfId="0" applyFont="1" applyFill="1" applyBorder="1" applyAlignment="1">
      <alignment horizontal="center"/>
    </xf>
    <xf numFmtId="164" fontId="0" fillId="0" borderId="6" xfId="0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vertical="top"/>
    </xf>
    <xf numFmtId="164" fontId="0" fillId="0" borderId="0" xfId="0" applyFill="1" applyAlignment="1"/>
    <xf numFmtId="164" fontId="0" fillId="0" borderId="0" xfId="0" applyFont="1" applyFill="1" applyBorder="1" applyAlignment="1">
      <alignment horizontal="center"/>
    </xf>
    <xf numFmtId="164" fontId="0" fillId="0" borderId="0" xfId="0" applyFont="1" applyFill="1" applyAlignment="1">
      <alignment horizontal="center"/>
    </xf>
    <xf numFmtId="164" fontId="4" fillId="0" borderId="6" xfId="0" applyFont="1" applyFill="1" applyBorder="1" applyAlignment="1">
      <alignment horizontal="center"/>
    </xf>
    <xf numFmtId="164" fontId="4" fillId="0" borderId="8" xfId="0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164" fontId="0" fillId="0" borderId="6" xfId="0" applyFill="1" applyBorder="1" applyAlignment="1">
      <alignment horizontal="center"/>
    </xf>
    <xf numFmtId="164" fontId="0" fillId="0" borderId="8" xfId="0" applyFill="1" applyBorder="1" applyAlignment="1">
      <alignment horizontal="center"/>
    </xf>
    <xf numFmtId="164" fontId="4" fillId="0" borderId="2" xfId="0" applyFont="1" applyFill="1" applyBorder="1" applyAlignment="1"/>
    <xf numFmtId="164" fontId="4" fillId="0" borderId="3" xfId="0" applyFont="1" applyFill="1" applyBorder="1" applyAlignment="1"/>
    <xf numFmtId="0" fontId="0" fillId="0" borderId="3" xfId="0" applyNumberFormat="1" applyFill="1" applyBorder="1" applyAlignment="1">
      <alignment horizontal="left" vertical="top"/>
    </xf>
    <xf numFmtId="164" fontId="0" fillId="0" borderId="3" xfId="0" applyFill="1" applyBorder="1" applyAlignment="1">
      <alignment horizontal="left" vertical="top"/>
    </xf>
    <xf numFmtId="164" fontId="0" fillId="0" borderId="3" xfId="0" applyFont="1" applyFill="1" applyBorder="1" applyAlignment="1">
      <alignment horizontal="left" vertical="top"/>
    </xf>
    <xf numFmtId="0" fontId="0" fillId="0" borderId="3" xfId="1" applyNumberFormat="1" applyFont="1" applyFill="1" applyBorder="1" applyAlignment="1">
      <alignment vertical="top"/>
    </xf>
    <xf numFmtId="0" fontId="0" fillId="0" borderId="0" xfId="1" applyNumberFormat="1" applyFont="1" applyFill="1" applyBorder="1" applyAlignment="1">
      <alignment vertical="top"/>
    </xf>
    <xf numFmtId="164" fontId="0" fillId="0" borderId="3" xfId="0" applyFill="1" applyBorder="1" applyAlignment="1">
      <alignment horizontal="center" vertical="center"/>
    </xf>
    <xf numFmtId="37" fontId="0" fillId="0" borderId="3" xfId="0" applyNumberFormat="1" applyFill="1" applyBorder="1" applyAlignment="1">
      <alignment horizontal="center" vertical="center" wrapText="1"/>
    </xf>
    <xf numFmtId="37" fontId="0" fillId="0" borderId="3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Alignment="1">
      <alignment horizontal="center" vertical="center"/>
    </xf>
    <xf numFmtId="14" fontId="0" fillId="0" borderId="3" xfId="0" applyNumberFormat="1" applyBorder="1" applyAlignment="1" applyProtection="1">
      <alignment vertical="top"/>
    </xf>
    <xf numFmtId="165" fontId="3" fillId="0" borderId="8" xfId="0" quotePrefix="1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4" fontId="0" fillId="0" borderId="6" xfId="0" applyBorder="1" applyAlignment="1">
      <alignment horizontal="center" vertical="top"/>
    </xf>
    <xf numFmtId="164" fontId="4" fillId="0" borderId="3" xfId="0" applyFont="1" applyBorder="1"/>
    <xf numFmtId="164" fontId="0" fillId="0" borderId="0" xfId="0" applyAlignment="1">
      <alignment horizontal="right" vertical="top"/>
    </xf>
    <xf numFmtId="164" fontId="0" fillId="0" borderId="0" xfId="0" applyFill="1" applyAlignment="1">
      <alignment horizontal="center" vertical="top" wrapText="1"/>
    </xf>
    <xf numFmtId="164" fontId="0" fillId="0" borderId="0" xfId="0" applyFill="1"/>
    <xf numFmtId="164" fontId="0" fillId="0" borderId="0" xfId="0" applyFont="1" applyAlignment="1">
      <alignment horizontal="right" vertical="top"/>
    </xf>
    <xf numFmtId="164" fontId="0" fillId="0" borderId="0" xfId="0" applyNumberFormat="1" applyFill="1" applyBorder="1" applyAlignment="1">
      <alignment vertical="top" wrapText="1"/>
    </xf>
    <xf numFmtId="37" fontId="5" fillId="0" borderId="0" xfId="0" applyNumberFormat="1" applyFont="1" applyFill="1" applyBorder="1" applyAlignment="1" applyProtection="1">
      <alignment vertical="top"/>
    </xf>
    <xf numFmtId="14" fontId="0" fillId="0" borderId="0" xfId="0" applyNumberFormat="1" applyFill="1" applyBorder="1" applyAlignment="1" applyProtection="1">
      <alignment vertical="top"/>
    </xf>
    <xf numFmtId="164" fontId="0" fillId="0" borderId="0" xfId="0" applyNumberFormat="1" applyFill="1" applyBorder="1" applyAlignment="1">
      <alignment vertical="top"/>
    </xf>
    <xf numFmtId="14" fontId="0" fillId="0" borderId="0" xfId="0" applyNumberFormat="1" applyFont="1" applyFill="1" applyBorder="1" applyAlignment="1">
      <alignment vertical="top" wrapText="1"/>
    </xf>
    <xf numFmtId="1" fontId="0" fillId="0" borderId="0" xfId="0" applyNumberFormat="1" applyFont="1" applyFill="1" applyBorder="1" applyAlignment="1">
      <alignment vertical="top" wrapText="1"/>
    </xf>
    <xf numFmtId="164" fontId="3" fillId="0" borderId="0" xfId="0" applyFont="1" applyFill="1" applyBorder="1" applyAlignment="1">
      <alignment vertical="top" wrapText="1"/>
    </xf>
    <xf numFmtId="164" fontId="0" fillId="0" borderId="0" xfId="0" applyAlignment="1">
      <alignment vertical="top"/>
    </xf>
    <xf numFmtId="37" fontId="5" fillId="0" borderId="0" xfId="0" applyNumberFormat="1" applyFont="1" applyAlignment="1" applyProtection="1">
      <alignment vertical="top"/>
    </xf>
    <xf numFmtId="164" fontId="0" fillId="0" borderId="0" xfId="0" applyBorder="1" applyAlignment="1">
      <alignment horizontal="left" vertical="top" wrapText="1"/>
    </xf>
    <xf numFmtId="164" fontId="0" fillId="0" borderId="0" xfId="0" applyBorder="1" applyAlignment="1">
      <alignment horizontal="left" vertical="top"/>
    </xf>
    <xf numFmtId="164" fontId="7" fillId="0" borderId="0" xfId="0" applyFont="1" applyAlignment="1"/>
    <xf numFmtId="164" fontId="0" fillId="0" borderId="3" xfId="0" applyBorder="1" applyAlignment="1">
      <alignment vertical="top" wrapText="1"/>
    </xf>
    <xf numFmtId="165" fontId="0" fillId="0" borderId="6" xfId="0" applyNumberFormat="1" applyFont="1" applyBorder="1" applyAlignment="1">
      <alignment horizontal="center" vertical="top" wrapText="1"/>
    </xf>
    <xf numFmtId="165" fontId="3" fillId="0" borderId="6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left" vertical="top" wrapText="1"/>
    </xf>
    <xf numFmtId="164" fontId="3" fillId="0" borderId="3" xfId="0" applyFont="1" applyBorder="1" applyAlignment="1">
      <alignment vertical="top" wrapText="1"/>
    </xf>
    <xf numFmtId="164" fontId="0" fillId="0" borderId="0" xfId="0" applyAlignment="1">
      <alignment horizontal="center" vertical="top"/>
    </xf>
    <xf numFmtId="164" fontId="3" fillId="0" borderId="3" xfId="0" applyFont="1" applyBorder="1" applyAlignment="1">
      <alignment vertical="top" wrapText="1"/>
    </xf>
    <xf numFmtId="164" fontId="7" fillId="0" borderId="0" xfId="0" applyFont="1" applyAlignment="1">
      <alignment horizontal="center"/>
    </xf>
    <xf numFmtId="164" fontId="4" fillId="0" borderId="2" xfId="0" applyFont="1" applyBorder="1"/>
    <xf numFmtId="164" fontId="4" fillId="0" borderId="2" xfId="0" applyFont="1" applyBorder="1" applyAlignment="1">
      <alignment horizontal="right"/>
    </xf>
    <xf numFmtId="164" fontId="4" fillId="0" borderId="4" xfId="0" applyFont="1" applyBorder="1"/>
    <xf numFmtId="164" fontId="0" fillId="0" borderId="0" xfId="0" applyAlignment="1">
      <alignment vertical="top"/>
    </xf>
    <xf numFmtId="164" fontId="8" fillId="0" borderId="2" xfId="0" applyFont="1" applyBorder="1" applyAlignment="1">
      <alignment horizontal="center"/>
    </xf>
    <xf numFmtId="164" fontId="38" fillId="0" borderId="0" xfId="0" applyFont="1" applyFill="1" applyAlignment="1">
      <alignment horizontal="center"/>
    </xf>
    <xf numFmtId="164" fontId="6" fillId="0" borderId="0" xfId="0" applyFont="1" applyAlignment="1">
      <alignment horizontal="right" vertical="top"/>
    </xf>
    <xf numFmtId="164" fontId="6" fillId="0" borderId="0" xfId="0" applyFont="1" applyAlignment="1">
      <alignment vertical="top"/>
    </xf>
    <xf numFmtId="37" fontId="0" fillId="0" borderId="0" xfId="0" applyNumberFormat="1" applyFont="1" applyAlignment="1">
      <alignment vertical="top"/>
    </xf>
    <xf numFmtId="165" fontId="0" fillId="0" borderId="0" xfId="0" applyNumberFormat="1" applyFont="1" applyBorder="1" applyAlignment="1">
      <alignment horizontal="center" vertical="top" wrapText="1"/>
    </xf>
    <xf numFmtId="164" fontId="0" fillId="0" borderId="3" xfId="0" applyFont="1" applyBorder="1" applyAlignment="1">
      <alignment vertical="top" wrapText="1"/>
    </xf>
    <xf numFmtId="164" fontId="0" fillId="0" borderId="2" xfId="0" applyFont="1" applyBorder="1"/>
    <xf numFmtId="165" fontId="3" fillId="0" borderId="6" xfId="0" quotePrefix="1" applyNumberFormat="1" applyFont="1" applyBorder="1" applyAlignment="1">
      <alignment horizontal="center" vertical="top" wrapText="1"/>
    </xf>
    <xf numFmtId="164" fontId="0" fillId="0" borderId="0" xfId="0"/>
    <xf numFmtId="164" fontId="0" fillId="0" borderId="0" xfId="0" applyFont="1" applyAlignment="1">
      <alignment vertical="top" wrapText="1"/>
    </xf>
    <xf numFmtId="18" fontId="0" fillId="0" borderId="0" xfId="0" applyNumberFormat="1" applyAlignment="1">
      <alignment horizontal="left"/>
    </xf>
    <xf numFmtId="165" fontId="0" fillId="0" borderId="3" xfId="0" applyNumberFormat="1" applyFont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top" wrapText="1"/>
    </xf>
    <xf numFmtId="0" fontId="0" fillId="0" borderId="3" xfId="1" applyNumberFormat="1" applyFont="1" applyBorder="1" applyAlignment="1">
      <alignment vertical="top" wrapText="1"/>
    </xf>
    <xf numFmtId="0" fontId="5" fillId="0" borderId="3" xfId="1" applyNumberFormat="1" applyFont="1" applyBorder="1" applyAlignment="1">
      <alignment vertical="top" wrapText="1"/>
    </xf>
    <xf numFmtId="164" fontId="0" fillId="0" borderId="0" xfId="0" applyFont="1" applyBorder="1" applyAlignment="1">
      <alignment horizontal="center" vertical="top" wrapText="1"/>
    </xf>
    <xf numFmtId="37" fontId="0" fillId="0" borderId="3" xfId="0" applyNumberFormat="1" applyFont="1" applyBorder="1" applyAlignment="1">
      <alignment vertical="top" wrapText="1"/>
    </xf>
    <xf numFmtId="165" fontId="0" fillId="0" borderId="8" xfId="0" applyNumberFormat="1" applyFont="1" applyBorder="1" applyAlignment="1">
      <alignment horizontal="center" vertical="top" wrapText="1"/>
    </xf>
    <xf numFmtId="37" fontId="0" fillId="0" borderId="3" xfId="0" applyNumberFormat="1" applyFont="1" applyBorder="1" applyAlignment="1">
      <alignment vertical="top" wrapText="1"/>
    </xf>
    <xf numFmtId="166" fontId="38" fillId="0" borderId="0" xfId="0" applyNumberFormat="1" applyFont="1" applyFill="1" applyAlignment="1">
      <alignment horizontal="center" wrapText="1"/>
    </xf>
    <xf numFmtId="164" fontId="7" fillId="0" borderId="0" xfId="0" applyFont="1" applyAlignment="1"/>
    <xf numFmtId="164" fontId="0" fillId="0" borderId="3" xfId="0" applyNumberFormat="1" applyFont="1" applyFill="1" applyBorder="1" applyAlignment="1">
      <alignment horizontal="center"/>
    </xf>
    <xf numFmtId="164" fontId="0" fillId="0" borderId="8" xfId="0" quotePrefix="1" applyNumberFormat="1" applyFont="1" applyFill="1" applyBorder="1" applyAlignment="1">
      <alignment horizontal="center" vertical="top"/>
    </xf>
    <xf numFmtId="164" fontId="0" fillId="0" borderId="6" xfId="0" quotePrefix="1" applyNumberFormat="1" applyFont="1" applyFill="1" applyBorder="1" applyAlignment="1">
      <alignment horizontal="center" vertical="top"/>
    </xf>
    <xf numFmtId="165" fontId="3" fillId="0" borderId="6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165" fontId="0" fillId="0" borderId="6" xfId="0" applyNumberFormat="1" applyFont="1" applyFill="1" applyBorder="1" applyAlignment="1">
      <alignment horizontal="center" vertical="top" wrapText="1"/>
    </xf>
    <xf numFmtId="165" fontId="0" fillId="0" borderId="8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65" fontId="0" fillId="0" borderId="0" xfId="0" applyNumberFormat="1" applyFont="1" applyFill="1" applyBorder="1" applyAlignment="1">
      <alignment horizontal="center" vertical="top" wrapText="1"/>
    </xf>
    <xf numFmtId="164" fontId="4" fillId="0" borderId="0" xfId="0" applyFont="1" applyFill="1" applyBorder="1" applyAlignment="1">
      <alignment horizontal="center" vertical="top" wrapText="1"/>
    </xf>
    <xf numFmtId="165" fontId="3" fillId="0" borderId="6" xfId="0" applyNumberFormat="1" applyFont="1" applyFill="1" applyBorder="1" applyAlignment="1">
      <alignment horizontal="left" vertical="top"/>
    </xf>
    <xf numFmtId="164" fontId="4" fillId="0" borderId="0" xfId="0" applyFont="1" applyFill="1"/>
    <xf numFmtId="164" fontId="6" fillId="0" borderId="0" xfId="0" applyNumberFormat="1" applyFont="1" applyFill="1" applyBorder="1" applyAlignment="1" applyProtection="1">
      <alignment vertical="top"/>
    </xf>
    <xf numFmtId="164" fontId="4" fillId="0" borderId="1" xfId="0" applyFont="1" applyFill="1" applyBorder="1" applyAlignment="1">
      <alignment horizontal="center"/>
    </xf>
    <xf numFmtId="164" fontId="4" fillId="0" borderId="5" xfId="0" applyFont="1" applyFill="1" applyBorder="1" applyAlignment="1">
      <alignment horizontal="center"/>
    </xf>
    <xf numFmtId="164" fontId="7" fillId="0" borderId="0" xfId="0" applyFont="1" applyFill="1" applyAlignment="1">
      <alignment horizontal="center"/>
    </xf>
    <xf numFmtId="164" fontId="0" fillId="0" borderId="0" xfId="0" applyFont="1" applyFill="1" applyAlignment="1">
      <alignment horizontal="right" vertical="top"/>
    </xf>
    <xf numFmtId="164" fontId="0" fillId="0" borderId="6" xfId="0" applyNumberFormat="1" applyFont="1" applyFill="1" applyBorder="1" applyAlignment="1">
      <alignment horizontal="left" vertical="top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4" fillId="0" borderId="5" xfId="0" applyFont="1" applyFill="1" applyBorder="1" applyAlignment="1">
      <alignment horizontal="center" vertical="center"/>
    </xf>
    <xf numFmtId="164" fontId="4" fillId="0" borderId="2" xfId="0" applyFont="1" applyFill="1" applyBorder="1" applyAlignment="1">
      <alignment horizontal="center" vertical="center"/>
    </xf>
    <xf numFmtId="164" fontId="4" fillId="0" borderId="7" xfId="0" applyFont="1" applyFill="1" applyBorder="1" applyAlignment="1">
      <alignment horizontal="center" vertical="center"/>
    </xf>
    <xf numFmtId="164" fontId="4" fillId="0" borderId="4" xfId="0" applyFont="1" applyFill="1" applyBorder="1" applyAlignment="1">
      <alignment horizontal="center" vertical="center"/>
    </xf>
    <xf numFmtId="164" fontId="0" fillId="0" borderId="0" xfId="0" applyFill="1" applyAlignment="1">
      <alignment horizontal="center"/>
    </xf>
    <xf numFmtId="164" fontId="38" fillId="0" borderId="1" xfId="0" applyFont="1" applyFill="1" applyBorder="1" applyAlignment="1">
      <alignment horizontal="center"/>
    </xf>
    <xf numFmtId="164" fontId="38" fillId="0" borderId="5" xfId="0" applyFont="1" applyFill="1" applyBorder="1" applyAlignment="1">
      <alignment horizontal="center"/>
    </xf>
    <xf numFmtId="0" fontId="0" fillId="0" borderId="3" xfId="0" applyNumberFormat="1" applyFill="1" applyBorder="1" applyAlignment="1">
      <alignment vertical="top" wrapText="1"/>
    </xf>
    <xf numFmtId="37" fontId="0" fillId="0" borderId="3" xfId="0" applyNumberFormat="1" applyFont="1" applyFill="1" applyBorder="1" applyAlignment="1" applyProtection="1">
      <alignment vertical="top"/>
    </xf>
    <xf numFmtId="14" fontId="0" fillId="0" borderId="8" xfId="0" applyNumberFormat="1" applyFont="1" applyFill="1" applyBorder="1" applyAlignment="1" applyProtection="1">
      <alignment vertical="top"/>
    </xf>
    <xf numFmtId="164" fontId="0" fillId="0" borderId="3" xfId="0" applyFill="1" applyBorder="1" applyAlignment="1">
      <alignment horizontal="left" vertical="top" wrapText="1"/>
    </xf>
    <xf numFmtId="164" fontId="0" fillId="0" borderId="6" xfId="0" applyNumberFormat="1" applyFont="1" applyFill="1" applyBorder="1" applyAlignment="1">
      <alignment horizontal="center" vertical="top"/>
    </xf>
    <xf numFmtId="164" fontId="0" fillId="0" borderId="8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ill="1" applyBorder="1"/>
    <xf numFmtId="164" fontId="0" fillId="0" borderId="8" xfId="0" applyFont="1" applyFill="1" applyBorder="1" applyAlignment="1">
      <alignment horizontal="center"/>
    </xf>
    <xf numFmtId="164" fontId="0" fillId="0" borderId="6" xfId="0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vertical="top"/>
    </xf>
    <xf numFmtId="164" fontId="0" fillId="0" borderId="0" xfId="0" applyFont="1" applyFill="1" applyBorder="1" applyAlignment="1">
      <alignment horizontal="center"/>
    </xf>
    <xf numFmtId="164" fontId="0" fillId="0" borderId="0" xfId="0" applyFont="1" applyFill="1" applyAlignment="1">
      <alignment horizontal="center"/>
    </xf>
    <xf numFmtId="164" fontId="4" fillId="0" borderId="6" xfId="0" applyFont="1" applyFill="1" applyBorder="1" applyAlignment="1">
      <alignment horizontal="center"/>
    </xf>
    <xf numFmtId="164" fontId="4" fillId="0" borderId="8" xfId="0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164" fontId="0" fillId="0" borderId="6" xfId="0" applyFill="1" applyBorder="1" applyAlignment="1">
      <alignment horizontal="center"/>
    </xf>
    <xf numFmtId="164" fontId="0" fillId="0" borderId="8" xfId="0" applyFill="1" applyBorder="1" applyAlignment="1">
      <alignment horizontal="center"/>
    </xf>
    <xf numFmtId="164" fontId="0" fillId="0" borderId="3" xfId="0" applyFill="1" applyBorder="1" applyAlignment="1">
      <alignment horizontal="left" vertical="top"/>
    </xf>
    <xf numFmtId="164" fontId="0" fillId="0" borderId="3" xfId="0" applyFill="1" applyBorder="1" applyAlignment="1">
      <alignment horizontal="center" vertical="center"/>
    </xf>
    <xf numFmtId="37" fontId="5" fillId="0" borderId="0" xfId="0" applyNumberFormat="1" applyFont="1" applyAlignment="1" applyProtection="1">
      <alignment vertical="top"/>
    </xf>
    <xf numFmtId="166" fontId="4" fillId="0" borderId="0" xfId="0" applyNumberFormat="1" applyFont="1" applyFill="1" applyAlignment="1">
      <alignment horizontal="center"/>
    </xf>
    <xf numFmtId="164" fontId="0" fillId="0" borderId="8" xfId="0" applyBorder="1" applyAlignment="1">
      <alignment horizontal="center" vertical="top"/>
    </xf>
    <xf numFmtId="164" fontId="0" fillId="0" borderId="0" xfId="0" applyFont="1" applyAlignment="1">
      <alignment horizontal="left" vertical="top"/>
    </xf>
    <xf numFmtId="164" fontId="0" fillId="0" borderId="0" xfId="0" applyFont="1" applyAlignment="1">
      <alignment horizontal="center" vertical="top"/>
    </xf>
    <xf numFmtId="1" fontId="0" fillId="0" borderId="3" xfId="1" applyNumberFormat="1" applyFont="1" applyBorder="1" applyAlignment="1">
      <alignment horizontal="right" vertical="top" wrapText="1"/>
    </xf>
    <xf numFmtId="1" fontId="0" fillId="0" borderId="3" xfId="1" applyNumberFormat="1" applyFont="1" applyBorder="1" applyAlignment="1">
      <alignment vertical="top" wrapText="1"/>
    </xf>
    <xf numFmtId="37" fontId="5" fillId="0" borderId="3" xfId="0" applyNumberFormat="1" applyFont="1" applyBorder="1" applyAlignment="1" applyProtection="1">
      <alignment vertical="top"/>
    </xf>
    <xf numFmtId="37" fontId="5" fillId="0" borderId="3" xfId="2" applyNumberFormat="1" applyFont="1" applyBorder="1" applyAlignment="1" applyProtection="1">
      <alignment vertical="top"/>
    </xf>
    <xf numFmtId="164" fontId="0" fillId="0" borderId="3" xfId="0" applyNumberFormat="1" applyBorder="1" applyAlignment="1">
      <alignment vertical="top" wrapText="1"/>
    </xf>
    <xf numFmtId="164" fontId="5" fillId="0" borderId="3" xfId="2" applyBorder="1" applyAlignment="1">
      <alignment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164" fontId="0" fillId="0" borderId="6" xfId="0" applyNumberFormat="1" applyFon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164" fontId="0" fillId="0" borderId="8" xfId="0" applyNumberFormat="1" applyFill="1" applyBorder="1" applyAlignment="1">
      <alignment horizontal="center" vertical="top"/>
    </xf>
    <xf numFmtId="164" fontId="0" fillId="0" borderId="8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0" fillId="0" borderId="6" xfId="0" applyFill="1" applyBorder="1" applyAlignment="1">
      <alignment horizontal="center" vertical="top"/>
    </xf>
    <xf numFmtId="164" fontId="0" fillId="0" borderId="6" xfId="0" applyFont="1" applyBorder="1" applyAlignment="1">
      <alignment horizontal="center" vertical="top"/>
    </xf>
    <xf numFmtId="164" fontId="0" fillId="0" borderId="8" xfId="0" applyFill="1" applyBorder="1" applyAlignment="1">
      <alignment horizontal="center" vertical="top"/>
    </xf>
    <xf numFmtId="164" fontId="0" fillId="0" borderId="8" xfId="0" applyFont="1" applyBorder="1" applyAlignment="1">
      <alignment horizontal="center" vertical="top"/>
    </xf>
    <xf numFmtId="164" fontId="0" fillId="0" borderId="3" xfId="0" applyNumberForma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4" fontId="0" fillId="0" borderId="3" xfId="0" applyNumberFormat="1" applyFill="1" applyBorder="1" applyAlignment="1" applyProtection="1">
      <alignment vertical="top"/>
    </xf>
    <xf numFmtId="164" fontId="0" fillId="0" borderId="0" xfId="0" applyFill="1" applyAlignment="1">
      <alignment horizontal="center" vertical="top" wrapText="1"/>
    </xf>
    <xf numFmtId="37" fontId="5" fillId="0" borderId="3" xfId="0" applyNumberFormat="1" applyFont="1" applyFill="1" applyBorder="1" applyAlignment="1" applyProtection="1">
      <alignment vertical="top"/>
    </xf>
    <xf numFmtId="37" fontId="5" fillId="0" borderId="3" xfId="4" applyNumberFormat="1" applyFont="1" applyBorder="1" applyAlignment="1" applyProtection="1">
      <alignment vertical="top"/>
    </xf>
    <xf numFmtId="39" fontId="5" fillId="0" borderId="3" xfId="3" applyNumberFormat="1" applyFont="1" applyFill="1" applyBorder="1" applyAlignment="1" applyProtection="1">
      <alignment vertical="top" wrapText="1"/>
    </xf>
    <xf numFmtId="164" fontId="3" fillId="0" borderId="3" xfId="4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6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center" vertical="top"/>
    </xf>
    <xf numFmtId="164" fontId="0" fillId="0" borderId="6" xfId="0" applyFont="1" applyFill="1" applyBorder="1" applyAlignment="1">
      <alignment horizontal="center" vertical="top"/>
    </xf>
    <xf numFmtId="164" fontId="0" fillId="0" borderId="8" xfId="0" applyFont="1" applyFill="1" applyBorder="1" applyAlignment="1">
      <alignment horizontal="center" vertical="top"/>
    </xf>
    <xf numFmtId="164" fontId="5" fillId="0" borderId="3" xfId="0" applyFont="1" applyBorder="1" applyAlignment="1">
      <alignment horizontal="center" vertical="top"/>
    </xf>
    <xf numFmtId="164" fontId="5" fillId="0" borderId="3" xfId="0" applyFont="1" applyFill="1" applyBorder="1" applyAlignment="1">
      <alignment horizontal="center" vertical="top"/>
    </xf>
    <xf numFmtId="164" fontId="0" fillId="0" borderId="3" xfId="0" applyNumberFormat="1" applyFont="1" applyFill="1" applyBorder="1" applyAlignment="1">
      <alignment horizontal="center" vertical="top"/>
    </xf>
    <xf numFmtId="164" fontId="3" fillId="0" borderId="3" xfId="0" applyNumberFormat="1" applyFont="1" applyFill="1" applyBorder="1" applyAlignment="1">
      <alignment vertical="top" wrapText="1"/>
    </xf>
    <xf numFmtId="14" fontId="5" fillId="0" borderId="3" xfId="2" applyNumberFormat="1" applyFill="1" applyBorder="1" applyAlignment="1" applyProtection="1">
      <alignment vertical="top"/>
    </xf>
    <xf numFmtId="14" fontId="5" fillId="0" borderId="3" xfId="2" applyNumberFormat="1" applyBorder="1" applyAlignment="1" applyProtection="1">
      <alignment vertical="top"/>
    </xf>
    <xf numFmtId="14" fontId="3" fillId="0" borderId="3" xfId="4" applyNumberFormat="1" applyBorder="1" applyAlignment="1" applyProtection="1">
      <alignment vertical="top"/>
    </xf>
    <xf numFmtId="14" fontId="3" fillId="0" borderId="3" xfId="4" applyNumberFormat="1" applyFill="1" applyBorder="1" applyAlignment="1" applyProtection="1">
      <alignment vertical="top"/>
    </xf>
    <xf numFmtId="39" fontId="5" fillId="0" borderId="3" xfId="3" applyNumberFormat="1" applyFont="1" applyBorder="1" applyAlignment="1" applyProtection="1">
      <alignment vertical="top" wrapText="1"/>
    </xf>
    <xf numFmtId="164" fontId="0" fillId="0" borderId="3" xfId="0" applyNumberFormat="1" applyFill="1" applyBorder="1" applyAlignment="1">
      <alignment vertical="top" wrapText="1"/>
    </xf>
    <xf numFmtId="164" fontId="5" fillId="0" borderId="3" xfId="2" applyBorder="1" applyAlignment="1">
      <alignment vertical="top"/>
    </xf>
    <xf numFmtId="164" fontId="0" fillId="0" borderId="3" xfId="0" applyNumberFormat="1" applyFill="1" applyBorder="1" applyAlignment="1">
      <alignment vertical="top"/>
    </xf>
    <xf numFmtId="164" fontId="0" fillId="0" borderId="3" xfId="2" applyFont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164" fontId="3" fillId="0" borderId="3" xfId="4" applyNumberFormat="1" applyBorder="1" applyAlignment="1">
      <alignment vertical="top"/>
    </xf>
    <xf numFmtId="164" fontId="0" fillId="0" borderId="3" xfId="0" applyFont="1" applyBorder="1" applyAlignment="1">
      <alignment horizontal="center" vertical="top"/>
    </xf>
    <xf numFmtId="39" fontId="0" fillId="0" borderId="3" xfId="3" applyNumberFormat="1" applyFont="1" applyFill="1" applyBorder="1" applyAlignment="1" applyProtection="1">
      <alignment vertical="top" wrapText="1"/>
    </xf>
    <xf numFmtId="164" fontId="0" fillId="0" borderId="3" xfId="2" applyFont="1" applyBorder="1" applyAlignment="1">
      <alignment vertical="top" wrapText="1"/>
    </xf>
    <xf numFmtId="164" fontId="0" fillId="0" borderId="6" xfId="0" applyBorder="1" applyAlignment="1">
      <alignment horizontal="left" vertical="top"/>
    </xf>
    <xf numFmtId="164" fontId="0" fillId="0" borderId="3" xfId="0" applyBorder="1" applyAlignment="1">
      <alignment horizontal="left" vertical="top"/>
    </xf>
    <xf numFmtId="164" fontId="0" fillId="0" borderId="3" xfId="0" applyBorder="1" applyAlignment="1">
      <alignment vertical="top"/>
    </xf>
    <xf numFmtId="1" fontId="0" fillId="0" borderId="3" xfId="0" applyNumberFormat="1" applyFont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left" vertical="top"/>
    </xf>
    <xf numFmtId="14" fontId="0" fillId="0" borderId="3" xfId="0" applyNumberFormat="1" applyFont="1" applyBorder="1" applyAlignment="1">
      <alignment horizontal="right" vertical="top" wrapText="1"/>
    </xf>
    <xf numFmtId="164" fontId="16" fillId="0" borderId="3" xfId="0" applyFont="1" applyBorder="1" applyAlignment="1">
      <alignment vertical="top"/>
    </xf>
    <xf numFmtId="164" fontId="16" fillId="0" borderId="3" xfId="0" applyFont="1" applyBorder="1" applyAlignment="1">
      <alignment vertical="top" wrapText="1"/>
    </xf>
    <xf numFmtId="164" fontId="15" fillId="0" borderId="3" xfId="0" applyFont="1" applyBorder="1" applyAlignment="1">
      <alignment vertical="top"/>
    </xf>
    <xf numFmtId="164" fontId="0" fillId="0" borderId="3" xfId="0" applyFont="1" applyBorder="1" applyAlignment="1">
      <alignment vertical="top"/>
    </xf>
    <xf numFmtId="164" fontId="5" fillId="0" borderId="0" xfId="2" applyBorder="1" applyAlignment="1">
      <alignment vertical="top" wrapText="1"/>
    </xf>
    <xf numFmtId="164" fontId="0" fillId="0" borderId="0" xfId="0" quotePrefix="1" applyAlignment="1">
      <alignment horizontal="right"/>
    </xf>
    <xf numFmtId="164" fontId="0" fillId="0" borderId="0" xfId="0" applyBorder="1" applyAlignment="1">
      <alignment horizontal="left" vertical="top"/>
    </xf>
    <xf numFmtId="1" fontId="0" fillId="0" borderId="3" xfId="0" applyNumberFormat="1" applyFont="1" applyBorder="1" applyAlignment="1">
      <alignment vertical="top" wrapText="1"/>
    </xf>
    <xf numFmtId="14" fontId="0" fillId="0" borderId="3" xfId="0" applyNumberFormat="1" applyFont="1" applyBorder="1" applyAlignment="1">
      <alignment vertical="top" wrapText="1"/>
    </xf>
    <xf numFmtId="14" fontId="5" fillId="0" borderId="3" xfId="3" applyNumberFormat="1" applyFont="1" applyBorder="1" applyAlignment="1" applyProtection="1">
      <alignment vertical="top"/>
    </xf>
    <xf numFmtId="37" fontId="0" fillId="0" borderId="3" xfId="0" applyNumberFormat="1" applyBorder="1" applyAlignment="1">
      <alignment vertical="top" wrapText="1"/>
    </xf>
    <xf numFmtId="37" fontId="0" fillId="0" borderId="0" xfId="0" applyNumberFormat="1" applyFont="1" applyBorder="1" applyAlignment="1">
      <alignment vertical="top" wrapText="1"/>
    </xf>
    <xf numFmtId="164" fontId="0" fillId="0" borderId="0" xfId="0" applyBorder="1" applyAlignment="1">
      <alignment vertical="top" wrapText="1"/>
    </xf>
    <xf numFmtId="37" fontId="5" fillId="0" borderId="0" xfId="0" applyNumberFormat="1" applyFont="1" applyBorder="1" applyAlignment="1" applyProtection="1">
      <alignment vertical="top"/>
    </xf>
    <xf numFmtId="14" fontId="0" fillId="0" borderId="0" xfId="0" applyNumberFormat="1" applyBorder="1" applyAlignment="1" applyProtection="1">
      <alignment vertical="top"/>
    </xf>
    <xf numFmtId="164" fontId="0" fillId="0" borderId="0" xfId="0" applyFont="1" applyBorder="1" applyAlignment="1">
      <alignment vertical="top" wrapText="1"/>
    </xf>
    <xf numFmtId="0" fontId="0" fillId="0" borderId="0" xfId="1" applyNumberFormat="1" applyFont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164" fontId="0" fillId="0" borderId="0" xfId="0" applyNumberFormat="1" applyBorder="1" applyAlignment="1">
      <alignment vertical="top"/>
    </xf>
    <xf numFmtId="165" fontId="3" fillId="0" borderId="0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right" vertical="top"/>
    </xf>
    <xf numFmtId="0" fontId="3" fillId="0" borderId="3" xfId="0" applyNumberFormat="1" applyFont="1" applyFill="1" applyBorder="1" applyAlignment="1">
      <alignment horizontal="right" vertical="top"/>
    </xf>
    <xf numFmtId="164" fontId="0" fillId="0" borderId="3" xfId="0" applyBorder="1" applyAlignment="1">
      <alignment horizontal="center" vertical="top"/>
    </xf>
    <xf numFmtId="164" fontId="0" fillId="0" borderId="3" xfId="0" applyFill="1" applyBorder="1" applyAlignment="1">
      <alignment horizontal="center" vertical="top"/>
    </xf>
    <xf numFmtId="0" fontId="3" fillId="0" borderId="3" xfId="4" applyFont="1" applyFill="1" applyBorder="1" applyAlignment="1">
      <alignment vertical="top"/>
    </xf>
    <xf numFmtId="39" fontId="5" fillId="0" borderId="0" xfId="3" applyNumberFormat="1" applyFont="1" applyFill="1" applyBorder="1" applyAlignment="1" applyProtection="1">
      <alignment vertical="top" wrapText="1"/>
    </xf>
    <xf numFmtId="164" fontId="0" fillId="0" borderId="3" xfId="0" applyFill="1" applyBorder="1" applyAlignment="1">
      <alignment vertical="top" wrapText="1"/>
    </xf>
    <xf numFmtId="14" fontId="4" fillId="0" borderId="0" xfId="0" applyNumberFormat="1" applyFont="1"/>
    <xf numFmtId="37" fontId="0" fillId="0" borderId="3" xfId="2" applyNumberFormat="1" applyFont="1" applyBorder="1" applyAlignment="1" applyProtection="1">
      <alignment vertical="top"/>
    </xf>
    <xf numFmtId="14" fontId="0" fillId="0" borderId="3" xfId="2" applyNumberFormat="1" applyFont="1" applyBorder="1" applyAlignment="1" applyProtection="1">
      <alignment vertical="top"/>
    </xf>
    <xf numFmtId="164" fontId="0" fillId="0" borderId="0" xfId="0" applyFont="1"/>
    <xf numFmtId="164" fontId="5" fillId="0" borderId="3" xfId="2" applyFont="1" applyBorder="1" applyAlignment="1">
      <alignment vertical="top"/>
    </xf>
    <xf numFmtId="164" fontId="5" fillId="0" borderId="3" xfId="0" applyNumberFormat="1" applyFont="1" applyBorder="1" applyAlignment="1">
      <alignment vertical="top"/>
    </xf>
    <xf numFmtId="164" fontId="5" fillId="0" borderId="3" xfId="0" applyNumberFormat="1" applyFont="1" applyFill="1" applyBorder="1" applyAlignment="1">
      <alignment vertical="top"/>
    </xf>
    <xf numFmtId="164" fontId="0" fillId="0" borderId="0" xfId="0" applyNumberFormat="1" applyBorder="1" applyAlignment="1">
      <alignment vertical="top" wrapText="1"/>
    </xf>
    <xf numFmtId="164" fontId="0" fillId="0" borderId="6" xfId="0" applyFont="1" applyBorder="1" applyAlignment="1">
      <alignment vertical="top" wrapText="1"/>
    </xf>
    <xf numFmtId="164" fontId="0" fillId="0" borderId="6" xfId="0" applyBorder="1" applyAlignment="1">
      <alignment vertical="top" wrapText="1"/>
    </xf>
    <xf numFmtId="37" fontId="0" fillId="0" borderId="0" xfId="0" applyNumberFormat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/>
    </xf>
    <xf numFmtId="164" fontId="0" fillId="0" borderId="0" xfId="0" applyFont="1" applyBorder="1" applyAlignment="1">
      <alignment horizontal="center" vertical="top"/>
    </xf>
    <xf numFmtId="164" fontId="0" fillId="0" borderId="0" xfId="0" applyBorder="1" applyAlignment="1">
      <alignment horizontal="center" vertical="top"/>
    </xf>
    <xf numFmtId="164" fontId="0" fillId="0" borderId="0" xfId="0" applyFill="1" applyBorder="1" applyAlignment="1">
      <alignment horizontal="center" vertical="top"/>
    </xf>
    <xf numFmtId="164" fontId="5" fillId="0" borderId="0" xfId="0" applyFont="1" applyBorder="1" applyAlignment="1">
      <alignment horizontal="center" vertical="top"/>
    </xf>
    <xf numFmtId="164" fontId="0" fillId="0" borderId="0" xfId="0" applyBorder="1"/>
    <xf numFmtId="37" fontId="5" fillId="0" borderId="0" xfId="2" applyNumberFormat="1" applyFont="1" applyBorder="1" applyAlignment="1" applyProtection="1">
      <alignment vertical="top"/>
    </xf>
    <xf numFmtId="14" fontId="5" fillId="0" borderId="0" xfId="2" applyNumberFormat="1" applyFill="1" applyBorder="1" applyAlignment="1" applyProtection="1">
      <alignment vertical="top"/>
    </xf>
    <xf numFmtId="0" fontId="3" fillId="0" borderId="0" xfId="0" applyNumberFormat="1" applyFont="1" applyBorder="1" applyAlignment="1">
      <alignment horizontal="right" vertical="top"/>
    </xf>
    <xf numFmtId="164" fontId="5" fillId="0" borderId="0" xfId="2" applyBorder="1" applyAlignment="1">
      <alignment vertical="top"/>
    </xf>
    <xf numFmtId="37" fontId="5" fillId="0" borderId="0" xfId="0" applyNumberFormat="1" applyFont="1" applyFill="1" applyBorder="1" applyAlignment="1" applyProtection="1">
      <alignment vertical="top"/>
    </xf>
    <xf numFmtId="0" fontId="5" fillId="0" borderId="0" xfId="1" applyNumberFormat="1" applyFont="1" applyBorder="1" applyAlignment="1">
      <alignment vertical="top" wrapText="1"/>
    </xf>
    <xf numFmtId="164" fontId="0" fillId="0" borderId="0" xfId="0" applyBorder="1" applyAlignment="1">
      <alignment horizontal="right" vertical="top"/>
    </xf>
    <xf numFmtId="14" fontId="5" fillId="0" borderId="0" xfId="2" applyNumberFormat="1" applyBorder="1" applyAlignment="1" applyProtection="1">
      <alignment vertical="top"/>
    </xf>
    <xf numFmtId="164" fontId="0" fillId="0" borderId="0" xfId="0" applyFont="1" applyBorder="1" applyAlignment="1">
      <alignment horizontal="right" vertical="top"/>
    </xf>
    <xf numFmtId="1" fontId="0" fillId="0" borderId="0" xfId="0" applyNumberFormat="1" applyFont="1" applyBorder="1" applyAlignment="1">
      <alignment horizontal="left" vertical="top" wrapText="1"/>
    </xf>
    <xf numFmtId="14" fontId="0" fillId="0" borderId="0" xfId="0" applyNumberFormat="1" applyFont="1" applyBorder="1" applyAlignment="1">
      <alignment horizontal="left" vertical="top" wrapText="1"/>
    </xf>
    <xf numFmtId="164" fontId="3" fillId="0" borderId="0" xfId="0" applyFont="1" applyBorder="1" applyAlignment="1">
      <alignment vertical="top" wrapText="1"/>
    </xf>
    <xf numFmtId="1" fontId="0" fillId="0" borderId="0" xfId="0" applyNumberFormat="1" applyBorder="1" applyAlignment="1">
      <alignment horizontal="left" vertical="top"/>
    </xf>
    <xf numFmtId="164" fontId="0" fillId="0" borderId="0" xfId="0" applyFont="1" applyBorder="1" applyAlignment="1">
      <alignment horizontal="left" vertical="top"/>
    </xf>
    <xf numFmtId="1" fontId="0" fillId="0" borderId="0" xfId="0" quotePrefix="1" applyNumberFormat="1" applyBorder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164" fontId="10" fillId="0" borderId="0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5" fontId="3" fillId="0" borderId="0" xfId="0" quotePrefix="1" applyNumberFormat="1" applyFont="1" applyBorder="1" applyAlignment="1">
      <alignment horizontal="center" vertical="top" wrapText="1"/>
    </xf>
    <xf numFmtId="164" fontId="0" fillId="0" borderId="0" xfId="0" applyBorder="1" applyAlignment="1">
      <alignment vertical="top"/>
    </xf>
    <xf numFmtId="1" fontId="0" fillId="0" borderId="0" xfId="0" applyNumberFormat="1" applyFont="1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1" fontId="0" fillId="0" borderId="0" xfId="1" applyNumberFormat="1" applyFont="1" applyBorder="1" applyAlignment="1">
      <alignment horizontal="right" vertical="top" wrapText="1"/>
    </xf>
    <xf numFmtId="164" fontId="5" fillId="0" borderId="0" xfId="2" applyFill="1" applyBorder="1" applyAlignment="1">
      <alignment vertical="top"/>
    </xf>
    <xf numFmtId="164" fontId="0" fillId="0" borderId="0" xfId="0" applyFont="1" applyFill="1" applyBorder="1" applyAlignment="1">
      <alignment horizontal="center" vertical="top"/>
    </xf>
    <xf numFmtId="164" fontId="5" fillId="0" borderId="0" xfId="0" applyFont="1" applyFill="1" applyBorder="1" applyAlignment="1">
      <alignment horizontal="center" vertical="top"/>
    </xf>
    <xf numFmtId="14" fontId="0" fillId="0" borderId="0" xfId="0" applyNumberFormat="1" applyFill="1" applyBorder="1" applyAlignment="1" applyProtection="1">
      <alignment vertical="top"/>
    </xf>
    <xf numFmtId="164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ill="1" applyBorder="1" applyAlignment="1">
      <alignment vertical="top"/>
    </xf>
    <xf numFmtId="164" fontId="3" fillId="0" borderId="0" xfId="0" applyNumberFormat="1" applyFont="1" applyBorder="1" applyAlignment="1">
      <alignment vertical="top" wrapText="1"/>
    </xf>
    <xf numFmtId="0" fontId="3" fillId="0" borderId="0" xfId="4" applyFont="1" applyFill="1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Font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 vertical="top"/>
    </xf>
    <xf numFmtId="1" fontId="0" fillId="0" borderId="0" xfId="1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horizontal="center" vertical="top"/>
    </xf>
    <xf numFmtId="164" fontId="3" fillId="0" borderId="0" xfId="0" quotePrefix="1" applyNumberFormat="1" applyFont="1" applyBorder="1" applyAlignment="1">
      <alignment horizontal="center" vertical="top"/>
    </xf>
    <xf numFmtId="39" fontId="5" fillId="0" borderId="0" xfId="3" applyNumberFormat="1" applyFont="1" applyBorder="1" applyAlignment="1" applyProtection="1">
      <alignment vertical="top" wrapText="1"/>
    </xf>
    <xf numFmtId="37" fontId="0" fillId="0" borderId="0" xfId="0" applyNumberFormat="1" applyFont="1" applyBorder="1" applyAlignment="1">
      <alignment vertical="top"/>
    </xf>
    <xf numFmtId="164" fontId="0" fillId="0" borderId="0" xfId="0" applyBorder="1" applyAlignment="1">
      <alignment horizontal="left" vertical="top" wrapText="1"/>
    </xf>
    <xf numFmtId="164" fontId="0" fillId="0" borderId="0" xfId="0" applyFill="1" applyBorder="1"/>
    <xf numFmtId="164" fontId="4" fillId="0" borderId="3" xfId="0" applyFont="1" applyBorder="1" applyAlignment="1">
      <alignment wrapText="1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4" fillId="0" borderId="9" xfId="0" applyFont="1" applyFill="1" applyBorder="1" applyAlignment="1">
      <alignment horizontal="center" vertical="center"/>
    </xf>
    <xf numFmtId="14" fontId="0" fillId="0" borderId="0" xfId="0" applyNumberFormat="1" applyBorder="1" applyAlignment="1" applyProtection="1">
      <alignment vertical="top" wrapText="1"/>
    </xf>
    <xf numFmtId="37" fontId="0" fillId="0" borderId="3" xfId="2" applyNumberFormat="1" applyFont="1" applyBorder="1" applyAlignment="1" applyProtection="1">
      <alignment horizontal="right" vertical="top"/>
    </xf>
    <xf numFmtId="164" fontId="0" fillId="0" borderId="0" xfId="0"/>
    <xf numFmtId="165" fontId="0" fillId="0" borderId="8" xfId="0" applyNumberFormat="1" applyFont="1" applyBorder="1" applyAlignment="1">
      <alignment horizontal="center" vertical="top" wrapText="1"/>
    </xf>
    <xf numFmtId="164" fontId="0" fillId="0" borderId="3" xfId="0" applyBorder="1" applyAlignment="1">
      <alignment vertical="top" wrapText="1"/>
    </xf>
    <xf numFmtId="166" fontId="38" fillId="0" borderId="0" xfId="0" applyNumberFormat="1" applyFont="1" applyFill="1" applyAlignment="1">
      <alignment horizontal="center"/>
    </xf>
    <xf numFmtId="165" fontId="3" fillId="0" borderId="6" xfId="0" applyNumberFormat="1" applyFont="1" applyBorder="1" applyAlignment="1">
      <alignment horizontal="center" vertical="top" wrapText="1"/>
    </xf>
    <xf numFmtId="165" fontId="0" fillId="0" borderId="0" xfId="0" applyNumberFormat="1" applyFont="1" applyBorder="1" applyAlignment="1">
      <alignment horizontal="center" vertical="top" wrapText="1"/>
    </xf>
    <xf numFmtId="164" fontId="8" fillId="0" borderId="2" xfId="0" applyFont="1" applyBorder="1" applyAlignment="1">
      <alignment horizontal="center" wrapText="1"/>
    </xf>
    <xf numFmtId="0" fontId="0" fillId="0" borderId="3" xfId="1" applyNumberFormat="1" applyFont="1" applyBorder="1" applyAlignment="1">
      <alignment vertical="top" wrapText="1"/>
    </xf>
    <xf numFmtId="165" fontId="0" fillId="0" borderId="6" xfId="0" applyNumberFormat="1" applyFont="1" applyBorder="1" applyAlignment="1">
      <alignment horizontal="center" vertical="top" wrapText="1"/>
    </xf>
    <xf numFmtId="165" fontId="0" fillId="0" borderId="3" xfId="0" applyNumberFormat="1" applyFont="1" applyBorder="1" applyAlignment="1">
      <alignment horizontal="center" vertical="top" wrapText="1"/>
    </xf>
    <xf numFmtId="37" fontId="5" fillId="0" borderId="3" xfId="7" applyNumberFormat="1" applyFont="1" applyBorder="1" applyAlignment="1" applyProtection="1">
      <alignment horizontal="right" vertical="top"/>
    </xf>
    <xf numFmtId="1" fontId="5" fillId="0" borderId="3" xfId="87" applyNumberFormat="1" applyFont="1" applyFill="1" applyBorder="1" applyAlignment="1">
      <alignment vertical="top" wrapText="1"/>
    </xf>
    <xf numFmtId="14" fontId="5" fillId="0" borderId="8" xfId="87" applyNumberFormat="1" applyFont="1" applyFill="1" applyBorder="1" applyAlignment="1">
      <alignment vertical="top" wrapText="1"/>
    </xf>
    <xf numFmtId="0" fontId="5" fillId="0" borderId="3" xfId="86" applyNumberFormat="1" applyFont="1" applyFill="1" applyBorder="1" applyAlignment="1">
      <alignment vertical="top" wrapText="1"/>
    </xf>
    <xf numFmtId="164" fontId="5" fillId="0" borderId="3" xfId="87" applyFont="1" applyFill="1" applyBorder="1" applyAlignment="1">
      <alignment vertical="top" wrapText="1"/>
    </xf>
    <xf numFmtId="164" fontId="3" fillId="0" borderId="3" xfId="87" applyFont="1" applyFill="1" applyBorder="1" applyAlignment="1">
      <alignment vertical="top" wrapText="1"/>
    </xf>
    <xf numFmtId="0" fontId="5" fillId="0" borderId="3" xfId="87" applyNumberFormat="1" applyFill="1" applyBorder="1" applyAlignment="1">
      <alignment vertical="top" wrapText="1"/>
    </xf>
    <xf numFmtId="0" fontId="5" fillId="0" borderId="3" xfId="87" applyNumberFormat="1" applyFill="1" applyBorder="1" applyAlignment="1">
      <alignment horizontal="left" vertical="top" wrapText="1"/>
    </xf>
    <xf numFmtId="164" fontId="5" fillId="0" borderId="3" xfId="87" applyFill="1" applyBorder="1" applyAlignment="1">
      <alignment horizontal="left" vertical="top" wrapText="1"/>
    </xf>
    <xf numFmtId="37" fontId="5" fillId="0" borderId="3" xfId="87" applyNumberFormat="1" applyFill="1" applyBorder="1" applyAlignment="1">
      <alignment horizontal="center" vertical="center" wrapText="1"/>
    </xf>
    <xf numFmtId="164" fontId="5" fillId="0" borderId="3" xfId="87" applyFill="1" applyBorder="1" applyAlignment="1">
      <alignment horizontal="center" vertical="center" wrapText="1"/>
    </xf>
    <xf numFmtId="37" fontId="5" fillId="0" borderId="2" xfId="87" applyNumberFormat="1" applyFont="1" applyFill="1" applyBorder="1" applyAlignment="1" applyProtection="1">
      <alignment vertical="top" wrapText="1"/>
    </xf>
    <xf numFmtId="14" fontId="5" fillId="0" borderId="7" xfId="87" applyNumberFormat="1" applyFont="1" applyFill="1" applyBorder="1" applyAlignment="1" applyProtection="1">
      <alignment vertical="top" wrapText="1"/>
    </xf>
    <xf numFmtId="37" fontId="5" fillId="0" borderId="3" xfId="87" applyNumberFormat="1" applyFont="1" applyFill="1" applyBorder="1" applyAlignment="1" applyProtection="1">
      <alignment vertical="top" wrapText="1"/>
    </xf>
    <xf numFmtId="14" fontId="5" fillId="0" borderId="8" xfId="87" applyNumberFormat="1" applyFont="1" applyFill="1" applyBorder="1" applyAlignment="1" applyProtection="1">
      <alignment vertical="top" wrapText="1"/>
    </xf>
    <xf numFmtId="164" fontId="5" fillId="0" borderId="2" xfId="87" applyFill="1" applyBorder="1" applyAlignment="1">
      <alignment horizontal="left" vertical="top" wrapText="1"/>
    </xf>
    <xf numFmtId="164" fontId="4" fillId="0" borderId="6" xfId="0" applyFont="1" applyBorder="1" applyAlignment="1">
      <alignment horizontal="right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top" wrapText="1"/>
    </xf>
    <xf numFmtId="164" fontId="0" fillId="0" borderId="0" xfId="0" applyAlignment="1">
      <alignment wrapText="1"/>
    </xf>
    <xf numFmtId="0" fontId="3" fillId="0" borderId="3" xfId="4" applyFont="1" applyFill="1" applyBorder="1" applyAlignment="1">
      <alignment vertical="top" wrapText="1"/>
    </xf>
    <xf numFmtId="164" fontId="4" fillId="0" borderId="4" xfId="0" applyFont="1" applyBorder="1" applyAlignment="1">
      <alignment wrapText="1"/>
    </xf>
    <xf numFmtId="164" fontId="4" fillId="0" borderId="8" xfId="0" applyFont="1" applyBorder="1" applyAlignment="1">
      <alignment horizontal="right"/>
    </xf>
    <xf numFmtId="164" fontId="4" fillId="0" borderId="0" xfId="0" applyFont="1" applyBorder="1" applyAlignment="1">
      <alignment horizontal="right"/>
    </xf>
    <xf numFmtId="164" fontId="0" fillId="0" borderId="2" xfId="87" applyFont="1" applyFill="1" applyBorder="1" applyAlignment="1">
      <alignment horizontal="left" vertical="top" wrapText="1"/>
    </xf>
    <xf numFmtId="18" fontId="0" fillId="0" borderId="0" xfId="0" applyNumberFormat="1" applyAlignment="1">
      <alignment horizontal="left" wrapText="1"/>
    </xf>
    <xf numFmtId="164" fontId="4" fillId="0" borderId="3" xfId="0" applyFont="1" applyBorder="1" applyAlignment="1">
      <alignment horizontal="right"/>
    </xf>
    <xf numFmtId="164" fontId="0" fillId="0" borderId="3" xfId="0" applyFont="1" applyBorder="1" applyAlignment="1">
      <alignment vertical="top" wrapText="1"/>
    </xf>
    <xf numFmtId="14" fontId="0" fillId="0" borderId="3" xfId="0" applyNumberFormat="1" applyBorder="1" applyAlignment="1" applyProtection="1">
      <alignment vertical="top"/>
    </xf>
    <xf numFmtId="164" fontId="0" fillId="0" borderId="6" xfId="0" applyBorder="1" applyAlignment="1">
      <alignment horizontal="center" vertical="top"/>
    </xf>
    <xf numFmtId="164" fontId="0" fillId="0" borderId="8" xfId="0" applyBorder="1" applyAlignment="1">
      <alignment horizontal="center" vertical="top"/>
    </xf>
    <xf numFmtId="1" fontId="0" fillId="0" borderId="3" xfId="1" applyNumberFormat="1" applyFont="1" applyBorder="1" applyAlignment="1">
      <alignment horizontal="right" vertical="top" wrapText="1"/>
    </xf>
    <xf numFmtId="164" fontId="5" fillId="0" borderId="3" xfId="2" applyBorder="1" applyAlignment="1">
      <alignment vertical="top" wrapText="1"/>
    </xf>
    <xf numFmtId="164" fontId="0" fillId="0" borderId="6" xfId="0" applyFill="1" applyBorder="1" applyAlignment="1">
      <alignment horizontal="center" vertical="top"/>
    </xf>
    <xf numFmtId="164" fontId="0" fillId="0" borderId="6" xfId="0" applyFont="1" applyBorder="1" applyAlignment="1">
      <alignment horizontal="center" vertical="top"/>
    </xf>
    <xf numFmtId="164" fontId="0" fillId="0" borderId="8" xfId="0" applyFill="1" applyBorder="1" applyAlignment="1">
      <alignment horizontal="center" vertical="top"/>
    </xf>
    <xf numFmtId="164" fontId="0" fillId="0" borderId="8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37" fontId="5" fillId="0" borderId="3" xfId="0" applyNumberFormat="1" applyFont="1" applyFill="1" applyBorder="1" applyAlignment="1" applyProtection="1">
      <alignment vertical="top"/>
    </xf>
    <xf numFmtId="164" fontId="0" fillId="0" borderId="6" xfId="0" applyFont="1" applyFill="1" applyBorder="1" applyAlignment="1">
      <alignment horizontal="center" vertical="top"/>
    </xf>
    <xf numFmtId="164" fontId="0" fillId="0" borderId="8" xfId="0" applyFont="1" applyFill="1" applyBorder="1" applyAlignment="1">
      <alignment horizontal="center" vertical="top"/>
    </xf>
    <xf numFmtId="164" fontId="5" fillId="0" borderId="3" xfId="0" applyFont="1" applyBorder="1" applyAlignment="1">
      <alignment horizontal="center" vertical="top"/>
    </xf>
    <xf numFmtId="164" fontId="5" fillId="0" borderId="3" xfId="0" applyFont="1" applyFill="1" applyBorder="1" applyAlignment="1">
      <alignment horizontal="center" vertical="top"/>
    </xf>
    <xf numFmtId="164" fontId="0" fillId="0" borderId="3" xfId="2" applyFont="1" applyBorder="1" applyAlignment="1">
      <alignment vertical="top"/>
    </xf>
    <xf numFmtId="164" fontId="0" fillId="0" borderId="3" xfId="0" applyFont="1" applyBorder="1" applyAlignment="1">
      <alignment horizontal="center" vertical="top"/>
    </xf>
    <xf numFmtId="164" fontId="0" fillId="0" borderId="3" xfId="2" applyFont="1" applyBorder="1" applyAlignment="1">
      <alignment vertical="top" wrapText="1"/>
    </xf>
    <xf numFmtId="1" fontId="0" fillId="0" borderId="3" xfId="0" applyNumberFormat="1" applyFont="1" applyBorder="1" applyAlignment="1">
      <alignment vertical="top" wrapText="1"/>
    </xf>
    <xf numFmtId="14" fontId="0" fillId="0" borderId="3" xfId="0" applyNumberFormat="1" applyFont="1" applyBorder="1" applyAlignment="1">
      <alignment vertical="top" wrapText="1"/>
    </xf>
    <xf numFmtId="37" fontId="0" fillId="0" borderId="3" xfId="0" applyNumberFormat="1" applyBorder="1" applyAlignment="1">
      <alignment vertical="top" wrapText="1"/>
    </xf>
    <xf numFmtId="0" fontId="3" fillId="0" borderId="3" xfId="0" applyNumberFormat="1" applyFont="1" applyBorder="1" applyAlignment="1">
      <alignment horizontal="right" vertical="top"/>
    </xf>
    <xf numFmtId="0" fontId="3" fillId="0" borderId="3" xfId="0" applyNumberFormat="1" applyFont="1" applyFill="1" applyBorder="1" applyAlignment="1">
      <alignment horizontal="right" vertical="top"/>
    </xf>
    <xf numFmtId="164" fontId="0" fillId="0" borderId="3" xfId="0" applyBorder="1" applyAlignment="1">
      <alignment horizontal="center" vertical="top"/>
    </xf>
    <xf numFmtId="164" fontId="0" fillId="0" borderId="3" xfId="0" applyFill="1" applyBorder="1" applyAlignment="1">
      <alignment horizontal="center" vertical="top"/>
    </xf>
    <xf numFmtId="37" fontId="0" fillId="0" borderId="3" xfId="2" applyNumberFormat="1" applyFont="1" applyBorder="1" applyAlignment="1" applyProtection="1">
      <alignment vertical="top"/>
    </xf>
    <xf numFmtId="14" fontId="0" fillId="0" borderId="3" xfId="2" applyNumberFormat="1" applyFont="1" applyBorder="1" applyAlignment="1" applyProtection="1">
      <alignment vertical="top"/>
    </xf>
    <xf numFmtId="164" fontId="5" fillId="0" borderId="3" xfId="0" applyNumberFormat="1" applyFont="1" applyBorder="1" applyAlignment="1">
      <alignment vertical="top"/>
    </xf>
    <xf numFmtId="164" fontId="0" fillId="0" borderId="0" xfId="0" applyFont="1" applyBorder="1" applyAlignment="1">
      <alignment horizontal="center" vertical="top"/>
    </xf>
    <xf numFmtId="14" fontId="0" fillId="0" borderId="8" xfId="0" applyNumberFormat="1" applyBorder="1" applyAlignment="1" applyProtection="1">
      <alignment vertical="top"/>
    </xf>
    <xf numFmtId="14" fontId="0" fillId="0" borderId="8" xfId="0" applyNumberFormat="1" applyFont="1" applyBorder="1" applyAlignment="1">
      <alignment vertical="top" wrapText="1"/>
    </xf>
    <xf numFmtId="164" fontId="4" fillId="0" borderId="10" xfId="0" applyFont="1" applyFill="1" applyBorder="1" applyAlignment="1">
      <alignment horizontal="center"/>
    </xf>
    <xf numFmtId="164" fontId="4" fillId="0" borderId="9" xfId="0" applyFont="1" applyFill="1" applyBorder="1" applyAlignment="1">
      <alignment horizontal="center"/>
    </xf>
    <xf numFmtId="164" fontId="38" fillId="0" borderId="10" xfId="0" applyFont="1" applyFill="1" applyBorder="1" applyAlignment="1">
      <alignment horizontal="center"/>
    </xf>
    <xf numFmtId="164" fontId="38" fillId="0" borderId="1" xfId="0" applyFont="1" applyFill="1" applyBorder="1" applyAlignment="1">
      <alignment horizontal="center"/>
    </xf>
    <xf numFmtId="164" fontId="38" fillId="0" borderId="9" xfId="0" applyFont="1" applyFill="1" applyBorder="1" applyAlignment="1">
      <alignment horizontal="center"/>
    </xf>
    <xf numFmtId="164" fontId="4" fillId="0" borderId="1" xfId="0" applyFont="1" applyFill="1" applyBorder="1" applyAlignment="1">
      <alignment horizontal="center"/>
    </xf>
    <xf numFmtId="164" fontId="0" fillId="0" borderId="0" xfId="0" applyBorder="1" applyAlignment="1">
      <alignment horizontal="left" vertical="top" wrapText="1"/>
    </xf>
    <xf numFmtId="164" fontId="4" fillId="0" borderId="10" xfId="0" applyFont="1" applyBorder="1" applyAlignment="1">
      <alignment horizontal="center"/>
    </xf>
    <xf numFmtId="164" fontId="4" fillId="0" borderId="9" xfId="0" applyFont="1" applyBorder="1" applyAlignment="1">
      <alignment horizontal="center"/>
    </xf>
    <xf numFmtId="164" fontId="4" fillId="0" borderId="1" xfId="0" applyFont="1" applyBorder="1" applyAlignment="1">
      <alignment horizontal="center"/>
    </xf>
  </cellXfs>
  <cellStyles count="88">
    <cellStyle name="20% - Accent1 2" xfId="28"/>
    <cellStyle name="20% - Accent2 2" xfId="29"/>
    <cellStyle name="20% - Accent3 2" xfId="30"/>
    <cellStyle name="20% - Accent4 2" xfId="31"/>
    <cellStyle name="20% - Accent5 2" xfId="32"/>
    <cellStyle name="20% - Accent6 2" xfId="33"/>
    <cellStyle name="40% - Accent1 2" xfId="34"/>
    <cellStyle name="40% - Accent2 2" xfId="35"/>
    <cellStyle name="40% - Accent3 2" xfId="36"/>
    <cellStyle name="40% - Accent4 2" xfId="37"/>
    <cellStyle name="40% - Accent5 2" xfId="38"/>
    <cellStyle name="40% - Accent6 2" xfId="39"/>
    <cellStyle name="60% - Accent1 2" xfId="40"/>
    <cellStyle name="60% - Accent2 2" xfId="41"/>
    <cellStyle name="60% - Accent3 2" xfId="42"/>
    <cellStyle name="60% - Accent4 2" xfId="43"/>
    <cellStyle name="60% - Accent5 2" xfId="44"/>
    <cellStyle name="60% - Accent6 2" xfId="45"/>
    <cellStyle name="Accent1 2" xfId="46"/>
    <cellStyle name="Accent2 2" xfId="47"/>
    <cellStyle name="Accent3 2" xfId="48"/>
    <cellStyle name="Accent4 2" xfId="49"/>
    <cellStyle name="Accent5 2" xfId="50"/>
    <cellStyle name="Accent6 2" xfId="51"/>
    <cellStyle name="Bad 2" xfId="52"/>
    <cellStyle name="Calculation 2" xfId="53"/>
    <cellStyle name="Check Cell 2" xfId="54"/>
    <cellStyle name="Comma" xfId="1" builtinId="3"/>
    <cellStyle name="Comma 2" xfId="8"/>
    <cellStyle name="Comma 2 2" xfId="17"/>
    <cellStyle name="Comma 2 2 2" xfId="55"/>
    <cellStyle name="Comma 2 2 3" xfId="56"/>
    <cellStyle name="Comma 2 3" xfId="16"/>
    <cellStyle name="Comma 2 4" xfId="78"/>
    <cellStyle name="Comma 3" xfId="5"/>
    <cellStyle name="Comma 3 2" xfId="18"/>
    <cellStyle name="Comma 4" xfId="13"/>
    <cellStyle name="Comma 4 2" xfId="82"/>
    <cellStyle name="Comma 5" xfId="86"/>
    <cellStyle name="Currency 2" xfId="9"/>
    <cellStyle name="Currency 2 2" xfId="79"/>
    <cellStyle name="Currency 3" xfId="14"/>
    <cellStyle name="Currency 3 2" xfId="83"/>
    <cellStyle name="Currency 4" xfId="7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Hyperlink 2" xfId="63"/>
    <cellStyle name="Input 2" xfId="64"/>
    <cellStyle name="Linked Cell 2" xfId="65"/>
    <cellStyle name="Neutral 2" xfId="66"/>
    <cellStyle name="Normal" xfId="0" builtinId="0"/>
    <cellStyle name="Normal 10" xfId="2"/>
    <cellStyle name="Normal 2" xfId="4"/>
    <cellStyle name="Normal 2 2" xfId="19"/>
    <cellStyle name="Normal 2 2 2" xfId="85"/>
    <cellStyle name="Normal 2 3" xfId="67"/>
    <cellStyle name="Normal 3" xfId="7"/>
    <cellStyle name="Normal 3 2" xfId="20"/>
    <cellStyle name="Normal 3 3" xfId="21"/>
    <cellStyle name="Normal 3 3 2" xfId="68"/>
    <cellStyle name="Normal 3 3 3" xfId="69"/>
    <cellStyle name="Normal 3 4" xfId="77"/>
    <cellStyle name="Normal 4" xfId="11"/>
    <cellStyle name="Normal 4 2" xfId="23"/>
    <cellStyle name="Normal 4 3" xfId="22"/>
    <cellStyle name="Normal 5" xfId="12"/>
    <cellStyle name="Normal 5 2" xfId="27"/>
    <cellStyle name="Normal 5 3" xfId="81"/>
    <cellStyle name="Normal 6" xfId="87"/>
    <cellStyle name="Normal_Sheet1" xfId="3"/>
    <cellStyle name="Note 2" xfId="70"/>
    <cellStyle name="Output 2" xfId="71"/>
    <cellStyle name="Percent 2" xfId="6"/>
    <cellStyle name="Percent 2 2" xfId="25"/>
    <cellStyle name="Percent 2 2 2" xfId="72"/>
    <cellStyle name="Percent 2 2 3" xfId="73"/>
    <cellStyle name="Percent 2 3" xfId="24"/>
    <cellStyle name="Percent 3" xfId="10"/>
    <cellStyle name="Percent 3 2" xfId="80"/>
    <cellStyle name="Percent 4" xfId="15"/>
    <cellStyle name="Percent 4 2" xfId="84"/>
    <cellStyle name="Title" xfId="26" builtinId="15" customBuiltin="1"/>
    <cellStyle name="Total 2" xfId="74"/>
    <cellStyle name="Warning Text 2" xfId="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Z1332"/>
  <sheetViews>
    <sheetView tabSelected="1" topLeftCell="C1" zoomScaleNormal="100" zoomScaleSheetLayoutView="100" workbookViewId="0">
      <pane ySplit="7" topLeftCell="A125" activePane="bottomLeft" state="frozen"/>
      <selection activeCell="G29" sqref="G29"/>
      <selection pane="bottomLeft" activeCell="G4" sqref="G4"/>
    </sheetView>
  </sheetViews>
  <sheetFormatPr defaultRowHeight="12.75"/>
  <cols>
    <col min="1" max="1" width="9.42578125" style="154" customWidth="1"/>
    <col min="2" max="2" width="7.85546875" style="102" customWidth="1"/>
    <col min="3" max="3" width="9.5703125" style="135" customWidth="1"/>
    <col min="4" max="4" width="7.28515625" style="78" customWidth="1"/>
    <col min="5" max="5" width="54.5703125" style="78" customWidth="1"/>
    <col min="6" max="6" width="55" style="111" customWidth="1"/>
    <col min="7" max="7" width="28.7109375" style="111" customWidth="1"/>
    <col min="8" max="15" width="6.7109375" style="111" customWidth="1"/>
    <col min="16" max="16" width="1.5703125" style="111" customWidth="1"/>
    <col min="17" max="17" width="6.7109375" style="111" bestFit="1" customWidth="1"/>
    <col min="18" max="19" width="6.5703125" style="111" customWidth="1"/>
    <col min="20" max="20" width="6.7109375" style="111" customWidth="1"/>
    <col min="21" max="21" width="5.85546875" style="111" customWidth="1"/>
    <col min="22" max="22" width="6.42578125" style="111" customWidth="1"/>
    <col min="23" max="23" width="6.7109375" style="111" bestFit="1" customWidth="1"/>
    <col min="24" max="24" width="7.28515625" style="158" customWidth="1"/>
    <col min="25" max="25" width="2" style="158" customWidth="1"/>
    <col min="26" max="26" width="6.5703125" style="158" customWidth="1"/>
    <col min="27" max="27" width="6.42578125" style="158" customWidth="1"/>
    <col min="28" max="28" width="8" style="158" customWidth="1"/>
    <col min="29" max="29" width="7.85546875" style="158" customWidth="1"/>
    <col min="30" max="30" width="5.85546875" style="158" customWidth="1"/>
    <col min="31" max="31" width="6.5703125" style="158" customWidth="1"/>
    <col min="32" max="33" width="6.7109375" style="158" customWidth="1"/>
    <col min="34" max="34" width="1.42578125" style="158" customWidth="1"/>
    <col min="35" max="42" width="6.5703125" style="158" customWidth="1"/>
    <col min="43" max="43" width="2.28515625" style="158" customWidth="1"/>
    <col min="44" max="51" width="6.5703125" style="158" customWidth="1"/>
    <col min="52" max="16384" width="9.140625" style="158"/>
  </cols>
  <sheetData>
    <row r="1" spans="1:51">
      <c r="A1" s="254"/>
      <c r="B1" s="254"/>
      <c r="C1" s="254"/>
      <c r="D1" s="254"/>
      <c r="E1" s="254"/>
      <c r="F1" s="218"/>
      <c r="G1" s="218" t="s">
        <v>21</v>
      </c>
      <c r="H1" s="254"/>
      <c r="I1" s="254"/>
      <c r="J1" s="254"/>
      <c r="K1" s="254"/>
      <c r="L1" s="254"/>
      <c r="M1" s="254"/>
      <c r="N1" s="254"/>
      <c r="O1" s="254"/>
      <c r="P1" s="118"/>
      <c r="Q1" s="118"/>
      <c r="R1" s="118"/>
      <c r="S1" s="118"/>
      <c r="T1" s="118"/>
      <c r="U1" s="118"/>
      <c r="V1" s="118"/>
      <c r="W1" s="118"/>
      <c r="X1" s="118"/>
      <c r="Y1" s="117"/>
    </row>
    <row r="2" spans="1:51">
      <c r="A2" s="254"/>
      <c r="B2" s="254"/>
      <c r="C2" s="254"/>
      <c r="D2" s="254"/>
      <c r="E2" s="254"/>
      <c r="F2" s="218"/>
      <c r="G2" s="218" t="s">
        <v>11</v>
      </c>
      <c r="H2" s="254"/>
      <c r="I2" s="254"/>
      <c r="J2" s="254"/>
      <c r="K2" s="254"/>
      <c r="L2" s="254"/>
      <c r="M2" s="254"/>
      <c r="N2" s="254"/>
      <c r="O2" s="254"/>
      <c r="P2" s="118"/>
      <c r="Q2" s="118"/>
      <c r="R2" s="118"/>
      <c r="S2" s="118"/>
      <c r="T2" s="118"/>
      <c r="U2" s="118"/>
      <c r="V2" s="118"/>
      <c r="W2" s="118"/>
      <c r="X2" s="118"/>
      <c r="Y2" s="117"/>
    </row>
    <row r="3" spans="1:51">
      <c r="A3" s="287"/>
      <c r="B3" s="287"/>
      <c r="C3" s="287"/>
      <c r="D3" s="287"/>
      <c r="E3" s="287"/>
      <c r="F3" s="443"/>
      <c r="G3" s="443" t="s">
        <v>241</v>
      </c>
      <c r="H3" s="287"/>
      <c r="I3" s="287"/>
      <c r="J3" s="287"/>
      <c r="K3" s="287"/>
      <c r="L3" s="287"/>
      <c r="M3" s="287"/>
      <c r="N3" s="287"/>
      <c r="O3" s="287"/>
      <c r="P3" s="158"/>
      <c r="Q3" s="158"/>
      <c r="R3" s="158"/>
      <c r="S3" s="158"/>
      <c r="T3" s="158"/>
      <c r="U3" s="158"/>
      <c r="V3" s="158"/>
      <c r="W3" s="158"/>
    </row>
    <row r="4" spans="1:51">
      <c r="A4" s="77">
        <f ca="1">+TODAY()</f>
        <v>41474</v>
      </c>
      <c r="B4" s="158"/>
      <c r="C4" s="158"/>
      <c r="D4" s="158"/>
      <c r="E4" s="164"/>
      <c r="F4" s="116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Z4" s="100"/>
      <c r="AA4" s="100"/>
      <c r="AB4" s="100"/>
      <c r="AC4" s="100"/>
      <c r="AD4" s="100"/>
      <c r="AE4" s="100"/>
      <c r="AF4" s="100"/>
      <c r="AG4" s="100"/>
      <c r="AH4" s="100"/>
      <c r="AI4" s="115"/>
      <c r="AJ4" s="100"/>
      <c r="AK4" s="100"/>
      <c r="AL4" s="100"/>
      <c r="AM4" s="100"/>
      <c r="AN4" s="100"/>
      <c r="AO4" s="100"/>
      <c r="AP4" s="100"/>
      <c r="AQ4" s="100"/>
    </row>
    <row r="5" spans="1:51" s="147" customFormat="1">
      <c r="A5" s="114"/>
      <c r="B5" s="113"/>
      <c r="C5" s="114"/>
      <c r="D5" s="114"/>
      <c r="E5" s="172"/>
      <c r="F5" s="112"/>
      <c r="G5" s="114"/>
      <c r="H5" s="512" t="s">
        <v>17</v>
      </c>
      <c r="I5" s="512"/>
      <c r="J5" s="512"/>
      <c r="K5" s="512"/>
      <c r="L5" s="512"/>
      <c r="M5" s="512"/>
      <c r="N5" s="512"/>
      <c r="O5" s="513"/>
      <c r="P5" s="141"/>
      <c r="Q5" s="511" t="s">
        <v>18</v>
      </c>
      <c r="R5" s="512"/>
      <c r="S5" s="512"/>
      <c r="T5" s="512"/>
      <c r="U5" s="512"/>
      <c r="V5" s="512"/>
      <c r="W5" s="512"/>
      <c r="X5" s="513"/>
      <c r="Y5" s="140"/>
      <c r="Z5" s="511" t="s">
        <v>19</v>
      </c>
      <c r="AA5" s="512"/>
      <c r="AB5" s="512"/>
      <c r="AC5" s="512"/>
      <c r="AD5" s="512"/>
      <c r="AE5" s="512"/>
      <c r="AF5" s="512"/>
      <c r="AG5" s="513"/>
      <c r="AH5" s="140"/>
      <c r="AI5" s="511" t="s">
        <v>226</v>
      </c>
      <c r="AJ5" s="512"/>
      <c r="AK5" s="512"/>
      <c r="AL5" s="512"/>
      <c r="AM5" s="512"/>
      <c r="AN5" s="512"/>
      <c r="AO5" s="512"/>
      <c r="AP5" s="513"/>
      <c r="AQ5" s="127"/>
      <c r="AR5" s="511" t="s">
        <v>228</v>
      </c>
      <c r="AS5" s="512"/>
      <c r="AT5" s="512"/>
      <c r="AU5" s="512"/>
      <c r="AV5" s="512"/>
      <c r="AW5" s="512"/>
      <c r="AX5" s="512"/>
      <c r="AY5" s="513"/>
    </row>
    <row r="6" spans="1:51">
      <c r="A6" s="110" t="s">
        <v>14</v>
      </c>
      <c r="B6" s="280" t="s">
        <v>12</v>
      </c>
      <c r="C6" s="110"/>
      <c r="D6" s="110"/>
      <c r="E6" s="173"/>
      <c r="F6" s="110"/>
      <c r="G6" s="110"/>
      <c r="H6" s="514" t="s">
        <v>4</v>
      </c>
      <c r="I6" s="510"/>
      <c r="J6" s="509" t="s">
        <v>5</v>
      </c>
      <c r="K6" s="510"/>
      <c r="L6" s="509" t="s">
        <v>102</v>
      </c>
      <c r="M6" s="510"/>
      <c r="N6" s="509" t="s">
        <v>6</v>
      </c>
      <c r="O6" s="510"/>
      <c r="P6" s="109"/>
      <c r="Q6" s="514" t="s">
        <v>4</v>
      </c>
      <c r="R6" s="510"/>
      <c r="S6" s="509" t="s">
        <v>5</v>
      </c>
      <c r="T6" s="510"/>
      <c r="U6" s="509" t="s">
        <v>102</v>
      </c>
      <c r="V6" s="510"/>
      <c r="W6" s="509" t="s">
        <v>6</v>
      </c>
      <c r="X6" s="510"/>
      <c r="Y6" s="108"/>
      <c r="Z6" s="509" t="s">
        <v>4</v>
      </c>
      <c r="AA6" s="510"/>
      <c r="AB6" s="509" t="s">
        <v>5</v>
      </c>
      <c r="AC6" s="510"/>
      <c r="AD6" s="509" t="s">
        <v>102</v>
      </c>
      <c r="AE6" s="510"/>
      <c r="AF6" s="509" t="s">
        <v>6</v>
      </c>
      <c r="AG6" s="510"/>
      <c r="AH6" s="108"/>
      <c r="AI6" s="509" t="s">
        <v>4</v>
      </c>
      <c r="AJ6" s="510"/>
      <c r="AK6" s="509" t="s">
        <v>5</v>
      </c>
      <c r="AL6" s="510"/>
      <c r="AM6" s="509" t="s">
        <v>102</v>
      </c>
      <c r="AN6" s="510"/>
      <c r="AO6" s="509" t="s">
        <v>6</v>
      </c>
      <c r="AP6" s="510"/>
      <c r="AQ6" s="107"/>
      <c r="AR6" s="509" t="s">
        <v>4</v>
      </c>
      <c r="AS6" s="510"/>
      <c r="AT6" s="509" t="s">
        <v>5</v>
      </c>
      <c r="AU6" s="510"/>
      <c r="AV6" s="509" t="s">
        <v>102</v>
      </c>
      <c r="AW6" s="510"/>
      <c r="AX6" s="509" t="s">
        <v>103</v>
      </c>
      <c r="AY6" s="510"/>
    </row>
    <row r="7" spans="1:51" s="160" customFormat="1">
      <c r="A7" s="138" t="s">
        <v>15</v>
      </c>
      <c r="B7" s="137" t="s">
        <v>13</v>
      </c>
      <c r="C7" s="138" t="s">
        <v>0</v>
      </c>
      <c r="D7" s="261" t="s">
        <v>7</v>
      </c>
      <c r="E7" s="261" t="s">
        <v>16</v>
      </c>
      <c r="F7" s="138" t="s">
        <v>1</v>
      </c>
      <c r="G7" s="138" t="s">
        <v>8</v>
      </c>
      <c r="H7" s="258" t="s">
        <v>2</v>
      </c>
      <c r="I7" s="258" t="s">
        <v>9</v>
      </c>
      <c r="J7" s="258" t="s">
        <v>2</v>
      </c>
      <c r="K7" s="258" t="s">
        <v>9</v>
      </c>
      <c r="L7" s="258" t="s">
        <v>2</v>
      </c>
      <c r="M7" s="258" t="s">
        <v>9</v>
      </c>
      <c r="N7" s="258" t="s">
        <v>2</v>
      </c>
      <c r="O7" s="258" t="s">
        <v>9</v>
      </c>
      <c r="P7" s="258"/>
      <c r="Q7" s="437" t="s">
        <v>2</v>
      </c>
      <c r="R7" s="258" t="s">
        <v>9</v>
      </c>
      <c r="S7" s="258" t="s">
        <v>2</v>
      </c>
      <c r="T7" s="258" t="s">
        <v>9</v>
      </c>
      <c r="U7" s="258" t="s">
        <v>2</v>
      </c>
      <c r="V7" s="258" t="s">
        <v>9</v>
      </c>
      <c r="W7" s="258" t="s">
        <v>2</v>
      </c>
      <c r="X7" s="258" t="s">
        <v>9</v>
      </c>
      <c r="Y7" s="258"/>
      <c r="Z7" s="258" t="s">
        <v>2</v>
      </c>
      <c r="AA7" s="258" t="s">
        <v>9</v>
      </c>
      <c r="AB7" s="258" t="s">
        <v>2</v>
      </c>
      <c r="AC7" s="258" t="s">
        <v>9</v>
      </c>
      <c r="AD7" s="258" t="s">
        <v>2</v>
      </c>
      <c r="AE7" s="258" t="s">
        <v>9</v>
      </c>
      <c r="AF7" s="258" t="s">
        <v>2</v>
      </c>
      <c r="AG7" s="258" t="s">
        <v>9</v>
      </c>
      <c r="AH7" s="437"/>
      <c r="AI7" s="437" t="s">
        <v>2</v>
      </c>
      <c r="AJ7" s="258" t="s">
        <v>9</v>
      </c>
      <c r="AK7" s="258" t="s">
        <v>2</v>
      </c>
      <c r="AL7" s="258" t="s">
        <v>9</v>
      </c>
      <c r="AM7" s="258" t="s">
        <v>2</v>
      </c>
      <c r="AN7" s="258" t="s">
        <v>9</v>
      </c>
      <c r="AO7" s="258" t="s">
        <v>2</v>
      </c>
      <c r="AP7" s="258" t="s">
        <v>9</v>
      </c>
      <c r="AQ7" s="436"/>
      <c r="AR7" s="258" t="s">
        <v>2</v>
      </c>
      <c r="AS7" s="258" t="s">
        <v>104</v>
      </c>
      <c r="AT7" s="258" t="s">
        <v>2</v>
      </c>
      <c r="AU7" s="258" t="s">
        <v>104</v>
      </c>
      <c r="AV7" s="258" t="s">
        <v>2</v>
      </c>
      <c r="AW7" s="258" t="s">
        <v>104</v>
      </c>
      <c r="AX7" s="258" t="s">
        <v>2</v>
      </c>
      <c r="AY7" s="258" t="s">
        <v>104</v>
      </c>
    </row>
    <row r="8" spans="1:51" ht="25.5">
      <c r="A8" s="179" t="s">
        <v>135</v>
      </c>
      <c r="B8" s="79">
        <v>520</v>
      </c>
      <c r="C8" s="80">
        <v>41445</v>
      </c>
      <c r="D8" s="145">
        <v>21</v>
      </c>
      <c r="E8" s="148" t="s">
        <v>134</v>
      </c>
      <c r="F8" s="81" t="s">
        <v>75</v>
      </c>
      <c r="G8" s="81" t="s">
        <v>233</v>
      </c>
      <c r="H8" s="152">
        <v>0</v>
      </c>
      <c r="I8" s="153">
        <v>0</v>
      </c>
      <c r="J8" s="152">
        <v>0</v>
      </c>
      <c r="K8" s="153">
        <v>0</v>
      </c>
      <c r="L8" s="152" t="s">
        <v>101</v>
      </c>
      <c r="M8" s="153" t="s">
        <v>101</v>
      </c>
      <c r="N8" s="152" t="s">
        <v>101</v>
      </c>
      <c r="O8" s="153" t="s">
        <v>101</v>
      </c>
      <c r="P8" s="155"/>
      <c r="Q8" s="152">
        <v>0</v>
      </c>
      <c r="R8" s="155">
        <v>0</v>
      </c>
      <c r="S8" s="152">
        <v>0</v>
      </c>
      <c r="T8" s="153">
        <v>0</v>
      </c>
      <c r="U8" s="152" t="s">
        <v>101</v>
      </c>
      <c r="V8" s="153" t="s">
        <v>101</v>
      </c>
      <c r="W8" s="152" t="s">
        <v>101</v>
      </c>
      <c r="X8" s="153" t="s">
        <v>101</v>
      </c>
      <c r="Y8" s="156"/>
      <c r="Z8" s="152">
        <v>0</v>
      </c>
      <c r="AA8" s="153">
        <v>0</v>
      </c>
      <c r="AB8" s="152">
        <v>0</v>
      </c>
      <c r="AC8" s="153">
        <v>0</v>
      </c>
      <c r="AD8" s="152" t="s">
        <v>101</v>
      </c>
      <c r="AE8" s="153" t="s">
        <v>101</v>
      </c>
      <c r="AF8" s="152" t="s">
        <v>101</v>
      </c>
      <c r="AG8" s="153" t="s">
        <v>101</v>
      </c>
      <c r="AH8" s="156"/>
      <c r="AI8" s="152">
        <v>0</v>
      </c>
      <c r="AJ8" s="153">
        <v>0</v>
      </c>
      <c r="AK8" s="152">
        <v>0</v>
      </c>
      <c r="AL8" s="153">
        <v>0</v>
      </c>
      <c r="AM8" s="152" t="s">
        <v>101</v>
      </c>
      <c r="AN8" s="153" t="s">
        <v>101</v>
      </c>
      <c r="AO8" s="152" t="s">
        <v>101</v>
      </c>
      <c r="AP8" s="153" t="s">
        <v>101</v>
      </c>
      <c r="AQ8" s="159"/>
      <c r="AR8" s="152">
        <v>0</v>
      </c>
      <c r="AS8" s="153">
        <v>0</v>
      </c>
      <c r="AT8" s="152">
        <v>0</v>
      </c>
      <c r="AU8" s="155">
        <v>0</v>
      </c>
      <c r="AV8" s="152" t="s">
        <v>101</v>
      </c>
      <c r="AW8" s="153" t="s">
        <v>101</v>
      </c>
      <c r="AX8" s="152" t="s">
        <v>101</v>
      </c>
      <c r="AY8" s="153" t="s">
        <v>101</v>
      </c>
    </row>
    <row r="9" spans="1:51">
      <c r="A9" s="179"/>
      <c r="B9" s="149"/>
      <c r="C9" s="150"/>
      <c r="D9" s="145"/>
      <c r="E9" s="174"/>
      <c r="F9" s="148"/>
      <c r="G9" s="148"/>
      <c r="H9" s="152"/>
      <c r="I9" s="153"/>
      <c r="J9" s="152"/>
      <c r="K9" s="153"/>
      <c r="L9" s="152"/>
      <c r="M9" s="153"/>
      <c r="N9" s="152"/>
      <c r="O9" s="153"/>
      <c r="P9" s="155"/>
      <c r="Q9" s="152"/>
      <c r="R9" s="155"/>
      <c r="S9" s="152"/>
      <c r="T9" s="153"/>
      <c r="U9" s="152"/>
      <c r="V9" s="153"/>
      <c r="W9" s="152"/>
      <c r="X9" s="153"/>
      <c r="Y9" s="156"/>
      <c r="Z9" s="152"/>
      <c r="AA9" s="153"/>
      <c r="AB9" s="152"/>
      <c r="AC9" s="153"/>
      <c r="AD9" s="152"/>
      <c r="AE9" s="153"/>
      <c r="AF9" s="152"/>
      <c r="AG9" s="153"/>
      <c r="AH9" s="156"/>
      <c r="AI9" s="152"/>
      <c r="AJ9" s="153"/>
      <c r="AK9" s="152"/>
      <c r="AL9" s="153"/>
      <c r="AM9" s="152"/>
      <c r="AN9" s="153"/>
      <c r="AO9" s="152"/>
      <c r="AP9" s="153"/>
      <c r="AQ9" s="159"/>
      <c r="AR9" s="152"/>
      <c r="AS9" s="153"/>
      <c r="AT9" s="152"/>
      <c r="AU9" s="155"/>
      <c r="AV9" s="152"/>
      <c r="AW9" s="153"/>
      <c r="AX9" s="152"/>
      <c r="AY9" s="153"/>
    </row>
    <row r="10" spans="1:51" s="106" customFormat="1">
      <c r="A10" s="179" t="s">
        <v>162</v>
      </c>
      <c r="B10" s="149">
        <v>449</v>
      </c>
      <c r="C10" s="150">
        <v>41410</v>
      </c>
      <c r="D10" s="145">
        <v>62</v>
      </c>
      <c r="E10" s="148" t="s">
        <v>161</v>
      </c>
      <c r="F10" s="151" t="s">
        <v>48</v>
      </c>
      <c r="G10" s="148" t="s">
        <v>87</v>
      </c>
      <c r="H10" s="152">
        <v>-0.1</v>
      </c>
      <c r="I10" s="153">
        <v>-0.1</v>
      </c>
      <c r="J10" s="152">
        <v>-0.1</v>
      </c>
      <c r="K10" s="153">
        <v>-0.1</v>
      </c>
      <c r="L10" s="152" t="s">
        <v>98</v>
      </c>
      <c r="M10" s="153" t="s">
        <v>98</v>
      </c>
      <c r="N10" s="152">
        <v>-0.2</v>
      </c>
      <c r="O10" s="153">
        <v>-0.2</v>
      </c>
      <c r="P10" s="155"/>
      <c r="Q10" s="152">
        <v>-0.1</v>
      </c>
      <c r="R10" s="155">
        <v>-0.1</v>
      </c>
      <c r="S10" s="152">
        <v>-0.1</v>
      </c>
      <c r="T10" s="153">
        <v>-0.1</v>
      </c>
      <c r="U10" s="152" t="s">
        <v>98</v>
      </c>
      <c r="V10" s="153" t="s">
        <v>98</v>
      </c>
      <c r="W10" s="152">
        <v>-0.2</v>
      </c>
      <c r="X10" s="153">
        <v>-0.2</v>
      </c>
      <c r="Y10" s="156"/>
      <c r="Z10" s="152">
        <v>-0.1</v>
      </c>
      <c r="AA10" s="153">
        <v>-0.1</v>
      </c>
      <c r="AB10" s="152">
        <v>-0.2</v>
      </c>
      <c r="AC10" s="153">
        <v>-0.2</v>
      </c>
      <c r="AD10" s="152" t="s">
        <v>98</v>
      </c>
      <c r="AE10" s="153" t="s">
        <v>98</v>
      </c>
      <c r="AF10" s="152">
        <v>-0.30000000000000004</v>
      </c>
      <c r="AG10" s="153">
        <v>-0.30000000000000004</v>
      </c>
      <c r="AH10" s="156"/>
      <c r="AI10" s="152">
        <v>-0.1</v>
      </c>
      <c r="AJ10" s="153">
        <v>-0.1</v>
      </c>
      <c r="AK10" s="152">
        <v>-0.2</v>
      </c>
      <c r="AL10" s="153">
        <v>-0.2</v>
      </c>
      <c r="AM10" s="152" t="s">
        <v>98</v>
      </c>
      <c r="AN10" s="153" t="s">
        <v>98</v>
      </c>
      <c r="AO10" s="152">
        <v>-0.30000000000000004</v>
      </c>
      <c r="AP10" s="153">
        <v>-0.30000000000000004</v>
      </c>
      <c r="AQ10" s="159"/>
      <c r="AR10" s="152">
        <v>-0.1</v>
      </c>
      <c r="AS10" s="153">
        <v>-0.1</v>
      </c>
      <c r="AT10" s="152">
        <v>-0.2</v>
      </c>
      <c r="AU10" s="155">
        <v>-0.2</v>
      </c>
      <c r="AV10" s="152" t="s">
        <v>98</v>
      </c>
      <c r="AW10" s="153" t="s">
        <v>98</v>
      </c>
      <c r="AX10" s="152">
        <v>-0.30000000000000004</v>
      </c>
      <c r="AY10" s="153">
        <v>-0.30000000000000004</v>
      </c>
    </row>
    <row r="11" spans="1:51" s="106" customFormat="1">
      <c r="A11" s="179"/>
      <c r="B11" s="149"/>
      <c r="C11" s="150"/>
      <c r="D11" s="145"/>
      <c r="E11" s="148"/>
      <c r="F11" s="151"/>
      <c r="G11" s="148"/>
      <c r="H11" s="152"/>
      <c r="I11" s="153"/>
      <c r="J11" s="152"/>
      <c r="K11" s="153"/>
      <c r="L11" s="152"/>
      <c r="M11" s="153"/>
      <c r="N11" s="152"/>
      <c r="O11" s="153"/>
      <c r="P11" s="155"/>
      <c r="Q11" s="152"/>
      <c r="R11" s="155"/>
      <c r="S11" s="152"/>
      <c r="T11" s="153"/>
      <c r="U11" s="152"/>
      <c r="V11" s="153"/>
      <c r="W11" s="152"/>
      <c r="X11" s="153"/>
      <c r="Y11" s="156"/>
      <c r="Z11" s="152"/>
      <c r="AA11" s="153"/>
      <c r="AB11" s="152"/>
      <c r="AC11" s="153"/>
      <c r="AD11" s="152"/>
      <c r="AE11" s="153"/>
      <c r="AF11" s="152"/>
      <c r="AG11" s="153"/>
      <c r="AH11" s="156"/>
      <c r="AI11" s="152"/>
      <c r="AJ11" s="153"/>
      <c r="AK11" s="152"/>
      <c r="AL11" s="153"/>
      <c r="AM11" s="152"/>
      <c r="AN11" s="153"/>
      <c r="AO11" s="152"/>
      <c r="AP11" s="153"/>
      <c r="AQ11" s="159"/>
      <c r="AR11" s="152"/>
      <c r="AS11" s="153"/>
      <c r="AT11" s="152"/>
      <c r="AU11" s="155"/>
      <c r="AV11" s="152"/>
      <c r="AW11" s="153"/>
      <c r="AX11" s="152"/>
      <c r="AY11" s="153"/>
    </row>
    <row r="12" spans="1:51" s="106" customFormat="1">
      <c r="A12" s="179" t="s">
        <v>26</v>
      </c>
      <c r="B12" s="149">
        <v>432</v>
      </c>
      <c r="C12" s="150">
        <v>41402</v>
      </c>
      <c r="D12" s="145">
        <v>93</v>
      </c>
      <c r="E12" s="148" t="s">
        <v>41</v>
      </c>
      <c r="F12" s="148" t="s">
        <v>41</v>
      </c>
      <c r="G12" s="148" t="s">
        <v>83</v>
      </c>
      <c r="H12" s="152">
        <v>0</v>
      </c>
      <c r="I12" s="153">
        <v>0</v>
      </c>
      <c r="J12" s="152">
        <v>0.1</v>
      </c>
      <c r="K12" s="153">
        <v>0.1</v>
      </c>
      <c r="L12" s="152">
        <v>0</v>
      </c>
      <c r="M12" s="153">
        <v>0</v>
      </c>
      <c r="N12" s="152">
        <v>0.1</v>
      </c>
      <c r="O12" s="153">
        <v>0.1</v>
      </c>
      <c r="P12" s="155"/>
      <c r="Q12" s="152">
        <v>0</v>
      </c>
      <c r="R12" s="155">
        <v>0</v>
      </c>
      <c r="S12" s="152">
        <v>0.1</v>
      </c>
      <c r="T12" s="153">
        <v>0.1</v>
      </c>
      <c r="U12" s="152">
        <v>0</v>
      </c>
      <c r="V12" s="153">
        <v>0</v>
      </c>
      <c r="W12" s="152">
        <v>0.1</v>
      </c>
      <c r="X12" s="153">
        <v>0.1</v>
      </c>
      <c r="Y12" s="156"/>
      <c r="Z12" s="152">
        <v>0</v>
      </c>
      <c r="AA12" s="153">
        <v>0</v>
      </c>
      <c r="AB12" s="152">
        <v>0.1</v>
      </c>
      <c r="AC12" s="153">
        <v>0.1</v>
      </c>
      <c r="AD12" s="152">
        <v>0</v>
      </c>
      <c r="AE12" s="153">
        <v>0</v>
      </c>
      <c r="AF12" s="152">
        <v>0.1</v>
      </c>
      <c r="AG12" s="153">
        <v>0.1</v>
      </c>
      <c r="AH12" s="156"/>
      <c r="AI12" s="152">
        <v>0</v>
      </c>
      <c r="AJ12" s="153">
        <v>0</v>
      </c>
      <c r="AK12" s="152">
        <v>0.1</v>
      </c>
      <c r="AL12" s="153">
        <v>0.1</v>
      </c>
      <c r="AM12" s="152">
        <v>0</v>
      </c>
      <c r="AN12" s="153">
        <v>0</v>
      </c>
      <c r="AO12" s="152">
        <v>0.1</v>
      </c>
      <c r="AP12" s="153">
        <v>0.1</v>
      </c>
      <c r="AQ12" s="157"/>
      <c r="AR12" s="152">
        <v>0</v>
      </c>
      <c r="AS12" s="153">
        <v>0</v>
      </c>
      <c r="AT12" s="152">
        <v>0.1</v>
      </c>
      <c r="AU12" s="155">
        <v>0.1</v>
      </c>
      <c r="AV12" s="152">
        <v>0</v>
      </c>
      <c r="AW12" s="153">
        <v>0</v>
      </c>
      <c r="AX12" s="152">
        <v>0.1</v>
      </c>
      <c r="AY12" s="153">
        <v>0.1</v>
      </c>
    </row>
    <row r="13" spans="1:51" s="106" customFormat="1">
      <c r="A13" s="179"/>
      <c r="B13" s="149"/>
      <c r="C13" s="150"/>
      <c r="D13" s="145"/>
      <c r="E13" s="148"/>
      <c r="F13" s="148"/>
      <c r="G13" s="148"/>
      <c r="H13" s="152"/>
      <c r="I13" s="153"/>
      <c r="J13" s="152"/>
      <c r="K13" s="153"/>
      <c r="L13" s="152"/>
      <c r="M13" s="153"/>
      <c r="N13" s="152"/>
      <c r="O13" s="153"/>
      <c r="P13" s="155"/>
      <c r="Q13" s="152"/>
      <c r="R13" s="155"/>
      <c r="S13" s="152"/>
      <c r="T13" s="153"/>
      <c r="U13" s="152"/>
      <c r="V13" s="153"/>
      <c r="W13" s="152"/>
      <c r="X13" s="153"/>
      <c r="Y13" s="156"/>
      <c r="Z13" s="152"/>
      <c r="AA13" s="153"/>
      <c r="AB13" s="152"/>
      <c r="AC13" s="153"/>
      <c r="AD13" s="152"/>
      <c r="AE13" s="153"/>
      <c r="AF13" s="152"/>
      <c r="AG13" s="153"/>
      <c r="AH13" s="156"/>
      <c r="AI13" s="152"/>
      <c r="AJ13" s="153"/>
      <c r="AK13" s="152"/>
      <c r="AL13" s="153"/>
      <c r="AM13" s="152"/>
      <c r="AN13" s="153"/>
      <c r="AO13" s="152"/>
      <c r="AP13" s="153"/>
      <c r="AQ13" s="157"/>
      <c r="AR13" s="152"/>
      <c r="AS13" s="153"/>
      <c r="AT13" s="152"/>
      <c r="AU13" s="155"/>
      <c r="AV13" s="152"/>
      <c r="AW13" s="153"/>
      <c r="AX13" s="152"/>
      <c r="AY13" s="153"/>
    </row>
    <row r="14" spans="1:51" s="106" customFormat="1">
      <c r="A14" s="179" t="s">
        <v>139</v>
      </c>
      <c r="B14" s="149">
        <v>166</v>
      </c>
      <c r="C14" s="150">
        <v>41349</v>
      </c>
      <c r="D14" s="145">
        <v>135</v>
      </c>
      <c r="E14" s="148" t="s">
        <v>138</v>
      </c>
      <c r="F14" s="151" t="s">
        <v>114</v>
      </c>
      <c r="G14" s="148" t="s">
        <v>79</v>
      </c>
      <c r="H14" s="152">
        <v>-0.1</v>
      </c>
      <c r="I14" s="153">
        <v>-0.1</v>
      </c>
      <c r="J14" s="152" t="s">
        <v>98</v>
      </c>
      <c r="K14" s="153" t="s">
        <v>98</v>
      </c>
      <c r="L14" s="152" t="s">
        <v>98</v>
      </c>
      <c r="M14" s="153" t="s">
        <v>98</v>
      </c>
      <c r="N14" s="152">
        <v>-0.1</v>
      </c>
      <c r="O14" s="153">
        <v>-0.1</v>
      </c>
      <c r="P14" s="155"/>
      <c r="Q14" s="152">
        <v>-0.1</v>
      </c>
      <c r="R14" s="155">
        <v>-0.1</v>
      </c>
      <c r="S14" s="152" t="s">
        <v>98</v>
      </c>
      <c r="T14" s="153" t="s">
        <v>98</v>
      </c>
      <c r="U14" s="152" t="s">
        <v>98</v>
      </c>
      <c r="V14" s="153" t="s">
        <v>98</v>
      </c>
      <c r="W14" s="152">
        <v>-0.1</v>
      </c>
      <c r="X14" s="153">
        <v>-0.1</v>
      </c>
      <c r="Y14" s="156"/>
      <c r="Z14" s="152">
        <v>-0.1</v>
      </c>
      <c r="AA14" s="153">
        <v>-0.1</v>
      </c>
      <c r="AB14" s="152" t="s">
        <v>98</v>
      </c>
      <c r="AC14" s="153" t="s">
        <v>98</v>
      </c>
      <c r="AD14" s="152" t="s">
        <v>98</v>
      </c>
      <c r="AE14" s="153" t="s">
        <v>98</v>
      </c>
      <c r="AF14" s="152">
        <v>-0.1</v>
      </c>
      <c r="AG14" s="153">
        <v>-0.1</v>
      </c>
      <c r="AH14" s="156"/>
      <c r="AI14" s="152">
        <v>-0.1</v>
      </c>
      <c r="AJ14" s="153">
        <v>-0.1</v>
      </c>
      <c r="AK14" s="152" t="s">
        <v>98</v>
      </c>
      <c r="AL14" s="153" t="s">
        <v>98</v>
      </c>
      <c r="AM14" s="152" t="s">
        <v>98</v>
      </c>
      <c r="AN14" s="153" t="s">
        <v>98</v>
      </c>
      <c r="AO14" s="152">
        <v>-0.1</v>
      </c>
      <c r="AP14" s="153">
        <v>-0.1</v>
      </c>
      <c r="AQ14" s="159"/>
      <c r="AR14" s="152">
        <v>-0.1</v>
      </c>
      <c r="AS14" s="153">
        <v>-0.1</v>
      </c>
      <c r="AT14" s="152" t="s">
        <v>98</v>
      </c>
      <c r="AU14" s="155" t="s">
        <v>98</v>
      </c>
      <c r="AV14" s="152" t="s">
        <v>98</v>
      </c>
      <c r="AW14" s="153" t="s">
        <v>98</v>
      </c>
      <c r="AX14" s="152">
        <v>-0.1</v>
      </c>
      <c r="AY14" s="153">
        <v>-0.1</v>
      </c>
    </row>
    <row r="15" spans="1:51" s="106" customFormat="1">
      <c r="A15" s="179"/>
      <c r="B15" s="149"/>
      <c r="C15" s="150"/>
      <c r="D15" s="145"/>
      <c r="E15" s="148"/>
      <c r="F15" s="151"/>
      <c r="G15" s="148"/>
      <c r="H15" s="152"/>
      <c r="I15" s="153"/>
      <c r="J15" s="152"/>
      <c r="K15" s="153"/>
      <c r="L15" s="152"/>
      <c r="M15" s="153"/>
      <c r="N15" s="152"/>
      <c r="O15" s="153"/>
      <c r="P15" s="155"/>
      <c r="Q15" s="152"/>
      <c r="R15" s="155"/>
      <c r="S15" s="152"/>
      <c r="T15" s="153"/>
      <c r="U15" s="152"/>
      <c r="V15" s="153"/>
      <c r="W15" s="152"/>
      <c r="X15" s="153"/>
      <c r="Y15" s="156"/>
      <c r="Z15" s="152"/>
      <c r="AA15" s="153"/>
      <c r="AB15" s="152"/>
      <c r="AC15" s="153"/>
      <c r="AD15" s="152"/>
      <c r="AE15" s="153"/>
      <c r="AF15" s="152"/>
      <c r="AG15" s="153"/>
      <c r="AH15" s="156"/>
      <c r="AI15" s="152"/>
      <c r="AJ15" s="153"/>
      <c r="AK15" s="152"/>
      <c r="AL15" s="153"/>
      <c r="AM15" s="152"/>
      <c r="AN15" s="153"/>
      <c r="AO15" s="152"/>
      <c r="AP15" s="153"/>
      <c r="AQ15" s="159"/>
      <c r="AR15" s="152"/>
      <c r="AS15" s="153"/>
      <c r="AT15" s="152"/>
      <c r="AU15" s="155"/>
      <c r="AV15" s="152"/>
      <c r="AW15" s="153"/>
      <c r="AX15" s="152"/>
      <c r="AY15" s="153"/>
    </row>
    <row r="16" spans="1:51" s="106" customFormat="1">
      <c r="A16" s="180" t="s">
        <v>28</v>
      </c>
      <c r="B16" s="149">
        <v>442</v>
      </c>
      <c r="C16" s="150">
        <v>41410</v>
      </c>
      <c r="D16" s="145">
        <v>160</v>
      </c>
      <c r="E16" s="148" t="s">
        <v>46</v>
      </c>
      <c r="F16" s="151" t="s">
        <v>46</v>
      </c>
      <c r="G16" s="148" t="s">
        <v>85</v>
      </c>
      <c r="H16" s="152" t="s">
        <v>98</v>
      </c>
      <c r="I16" s="153" t="s">
        <v>98</v>
      </c>
      <c r="J16" s="152" t="s">
        <v>98</v>
      </c>
      <c r="K16" s="153" t="s">
        <v>98</v>
      </c>
      <c r="L16" s="152">
        <v>0</v>
      </c>
      <c r="M16" s="153">
        <v>0</v>
      </c>
      <c r="N16" s="152" t="s">
        <v>98</v>
      </c>
      <c r="O16" s="153" t="s">
        <v>98</v>
      </c>
      <c r="P16" s="155"/>
      <c r="Q16" s="152" t="s">
        <v>98</v>
      </c>
      <c r="R16" s="155" t="s">
        <v>98</v>
      </c>
      <c r="S16" s="152" t="s">
        <v>98</v>
      </c>
      <c r="T16" s="153" t="s">
        <v>98</v>
      </c>
      <c r="U16" s="152">
        <v>0</v>
      </c>
      <c r="V16" s="153">
        <v>0</v>
      </c>
      <c r="W16" s="152" t="s">
        <v>98</v>
      </c>
      <c r="X16" s="153" t="s">
        <v>98</v>
      </c>
      <c r="Y16" s="156"/>
      <c r="Z16" s="152" t="s">
        <v>98</v>
      </c>
      <c r="AA16" s="153" t="s">
        <v>98</v>
      </c>
      <c r="AB16" s="152" t="s">
        <v>98</v>
      </c>
      <c r="AC16" s="153" t="s">
        <v>98</v>
      </c>
      <c r="AD16" s="152">
        <v>0</v>
      </c>
      <c r="AE16" s="153">
        <v>0</v>
      </c>
      <c r="AF16" s="152" t="s">
        <v>98</v>
      </c>
      <c r="AG16" s="153" t="s">
        <v>98</v>
      </c>
      <c r="AH16" s="156"/>
      <c r="AI16" s="152" t="s">
        <v>98</v>
      </c>
      <c r="AJ16" s="153" t="s">
        <v>98</v>
      </c>
      <c r="AK16" s="152" t="s">
        <v>98</v>
      </c>
      <c r="AL16" s="153" t="s">
        <v>98</v>
      </c>
      <c r="AM16" s="152">
        <v>0</v>
      </c>
      <c r="AN16" s="153">
        <v>0</v>
      </c>
      <c r="AO16" s="152" t="s">
        <v>98</v>
      </c>
      <c r="AP16" s="153" t="s">
        <v>98</v>
      </c>
      <c r="AQ16" s="159"/>
      <c r="AR16" s="152" t="s">
        <v>98</v>
      </c>
      <c r="AS16" s="153" t="s">
        <v>98</v>
      </c>
      <c r="AT16" s="152" t="s">
        <v>98</v>
      </c>
      <c r="AU16" s="155" t="s">
        <v>98</v>
      </c>
      <c r="AV16" s="152">
        <v>0</v>
      </c>
      <c r="AW16" s="153">
        <v>0</v>
      </c>
      <c r="AX16" s="152" t="s">
        <v>98</v>
      </c>
      <c r="AY16" s="153" t="s">
        <v>98</v>
      </c>
    </row>
    <row r="17" spans="1:51" s="106" customFormat="1">
      <c r="A17" s="180"/>
      <c r="B17" s="149"/>
      <c r="C17" s="150"/>
      <c r="D17" s="145"/>
      <c r="E17" s="175"/>
      <c r="F17" s="151"/>
      <c r="G17" s="148"/>
      <c r="H17" s="152"/>
      <c r="I17" s="153"/>
      <c r="J17" s="152"/>
      <c r="K17" s="153"/>
      <c r="L17" s="152"/>
      <c r="M17" s="153"/>
      <c r="N17" s="152"/>
      <c r="O17" s="153"/>
      <c r="P17" s="155"/>
      <c r="Q17" s="152"/>
      <c r="R17" s="155"/>
      <c r="S17" s="152"/>
      <c r="T17" s="153"/>
      <c r="U17" s="152"/>
      <c r="V17" s="153"/>
      <c r="W17" s="152"/>
      <c r="X17" s="153"/>
      <c r="Y17" s="156"/>
      <c r="Z17" s="152"/>
      <c r="AA17" s="153"/>
      <c r="AB17" s="152"/>
      <c r="AC17" s="153"/>
      <c r="AD17" s="152"/>
      <c r="AE17" s="153"/>
      <c r="AF17" s="152"/>
      <c r="AG17" s="153"/>
      <c r="AH17" s="156"/>
      <c r="AI17" s="152"/>
      <c r="AJ17" s="153"/>
      <c r="AK17" s="152"/>
      <c r="AL17" s="153"/>
      <c r="AM17" s="152"/>
      <c r="AN17" s="153"/>
      <c r="AO17" s="152"/>
      <c r="AP17" s="153"/>
      <c r="AQ17" s="159"/>
      <c r="AR17" s="152"/>
      <c r="AS17" s="153"/>
      <c r="AT17" s="152"/>
      <c r="AU17" s="155"/>
      <c r="AV17" s="152"/>
      <c r="AW17" s="153"/>
      <c r="AX17" s="152"/>
      <c r="AY17" s="153"/>
    </row>
    <row r="18" spans="1:51" s="106" customFormat="1">
      <c r="A18" s="179" t="s">
        <v>164</v>
      </c>
      <c r="B18" s="149">
        <v>386</v>
      </c>
      <c r="C18" s="150">
        <v>41376</v>
      </c>
      <c r="D18" s="145">
        <v>179</v>
      </c>
      <c r="E18" s="148" t="s">
        <v>163</v>
      </c>
      <c r="F18" s="151" t="s">
        <v>117</v>
      </c>
      <c r="G18" s="148" t="s">
        <v>84</v>
      </c>
      <c r="H18" s="152">
        <v>0</v>
      </c>
      <c r="I18" s="153">
        <v>0</v>
      </c>
      <c r="J18" s="152" t="s">
        <v>98</v>
      </c>
      <c r="K18" s="153" t="s">
        <v>98</v>
      </c>
      <c r="L18" s="152" t="s">
        <v>98</v>
      </c>
      <c r="M18" s="153" t="s">
        <v>98</v>
      </c>
      <c r="N18" s="152" t="s">
        <v>98</v>
      </c>
      <c r="O18" s="153" t="s">
        <v>98</v>
      </c>
      <c r="P18" s="155"/>
      <c r="Q18" s="152">
        <v>0</v>
      </c>
      <c r="R18" s="155">
        <v>0</v>
      </c>
      <c r="S18" s="152" t="s">
        <v>98</v>
      </c>
      <c r="T18" s="153" t="s">
        <v>98</v>
      </c>
      <c r="U18" s="152" t="s">
        <v>98</v>
      </c>
      <c r="V18" s="153" t="s">
        <v>98</v>
      </c>
      <c r="W18" s="152" t="s">
        <v>98</v>
      </c>
      <c r="X18" s="153" t="s">
        <v>98</v>
      </c>
      <c r="Y18" s="156"/>
      <c r="Z18" s="152">
        <v>0</v>
      </c>
      <c r="AA18" s="153">
        <v>0</v>
      </c>
      <c r="AB18" s="152" t="s">
        <v>98</v>
      </c>
      <c r="AC18" s="153" t="s">
        <v>98</v>
      </c>
      <c r="AD18" s="152" t="s">
        <v>98</v>
      </c>
      <c r="AE18" s="153" t="s">
        <v>98</v>
      </c>
      <c r="AF18" s="152" t="s">
        <v>98</v>
      </c>
      <c r="AG18" s="153" t="s">
        <v>98</v>
      </c>
      <c r="AH18" s="156"/>
      <c r="AI18" s="152">
        <v>0</v>
      </c>
      <c r="AJ18" s="153">
        <v>0</v>
      </c>
      <c r="AK18" s="152" t="s">
        <v>98</v>
      </c>
      <c r="AL18" s="153" t="s">
        <v>98</v>
      </c>
      <c r="AM18" s="152" t="s">
        <v>98</v>
      </c>
      <c r="AN18" s="153" t="s">
        <v>98</v>
      </c>
      <c r="AO18" s="152" t="s">
        <v>98</v>
      </c>
      <c r="AP18" s="153" t="s">
        <v>98</v>
      </c>
      <c r="AQ18" s="159"/>
      <c r="AR18" s="152">
        <v>0</v>
      </c>
      <c r="AS18" s="153">
        <v>0</v>
      </c>
      <c r="AT18" s="152" t="s">
        <v>98</v>
      </c>
      <c r="AU18" s="155" t="s">
        <v>98</v>
      </c>
      <c r="AV18" s="152" t="s">
        <v>98</v>
      </c>
      <c r="AW18" s="153" t="s">
        <v>98</v>
      </c>
      <c r="AX18" s="152" t="s">
        <v>98</v>
      </c>
      <c r="AY18" s="153" t="s">
        <v>98</v>
      </c>
    </row>
    <row r="19" spans="1:51" s="106" customFormat="1">
      <c r="A19" s="179"/>
      <c r="B19" s="149"/>
      <c r="C19" s="150"/>
      <c r="D19" s="145"/>
      <c r="E19" s="148"/>
      <c r="F19" s="151"/>
      <c r="G19" s="148"/>
      <c r="H19" s="152"/>
      <c r="I19" s="153"/>
      <c r="J19" s="152"/>
      <c r="K19" s="153"/>
      <c r="L19" s="152"/>
      <c r="M19" s="153"/>
      <c r="N19" s="152"/>
      <c r="O19" s="153"/>
      <c r="P19" s="155"/>
      <c r="Q19" s="152"/>
      <c r="R19" s="155"/>
      <c r="S19" s="152"/>
      <c r="T19" s="153"/>
      <c r="U19" s="152"/>
      <c r="V19" s="153"/>
      <c r="W19" s="152"/>
      <c r="X19" s="153"/>
      <c r="Y19" s="156"/>
      <c r="Z19" s="152"/>
      <c r="AA19" s="153"/>
      <c r="AB19" s="152"/>
      <c r="AC19" s="153"/>
      <c r="AD19" s="152"/>
      <c r="AE19" s="153"/>
      <c r="AF19" s="152"/>
      <c r="AG19" s="153"/>
      <c r="AH19" s="156"/>
      <c r="AI19" s="152"/>
      <c r="AJ19" s="153"/>
      <c r="AK19" s="152"/>
      <c r="AL19" s="153"/>
      <c r="AM19" s="152"/>
      <c r="AN19" s="153"/>
      <c r="AO19" s="152"/>
      <c r="AP19" s="153"/>
      <c r="AQ19" s="159"/>
      <c r="AR19" s="152"/>
      <c r="AS19" s="153"/>
      <c r="AT19" s="152"/>
      <c r="AU19" s="155"/>
      <c r="AV19" s="152"/>
      <c r="AW19" s="153"/>
      <c r="AX19" s="152"/>
      <c r="AY19" s="153"/>
    </row>
    <row r="20" spans="1:51" s="106" customFormat="1">
      <c r="A20" s="181" t="s">
        <v>165</v>
      </c>
      <c r="B20" s="149">
        <v>434</v>
      </c>
      <c r="C20" s="150">
        <v>41402</v>
      </c>
      <c r="D20" s="145">
        <v>203</v>
      </c>
      <c r="E20" s="148" t="s">
        <v>42</v>
      </c>
      <c r="F20" s="151" t="s">
        <v>42</v>
      </c>
      <c r="G20" s="148" t="s">
        <v>84</v>
      </c>
      <c r="H20" s="152">
        <v>0</v>
      </c>
      <c r="I20" s="153">
        <v>0</v>
      </c>
      <c r="J20" s="152">
        <v>0</v>
      </c>
      <c r="K20" s="153">
        <v>0</v>
      </c>
      <c r="L20" s="152" t="s">
        <v>97</v>
      </c>
      <c r="M20" s="153" t="s">
        <v>97</v>
      </c>
      <c r="N20" s="152" t="s">
        <v>97</v>
      </c>
      <c r="O20" s="153" t="s">
        <v>97</v>
      </c>
      <c r="P20" s="155"/>
      <c r="Q20" s="152">
        <v>0</v>
      </c>
      <c r="R20" s="155">
        <v>0</v>
      </c>
      <c r="S20" s="152">
        <v>0</v>
      </c>
      <c r="T20" s="153">
        <v>0</v>
      </c>
      <c r="U20" s="152" t="s">
        <v>97</v>
      </c>
      <c r="V20" s="153" t="s">
        <v>97</v>
      </c>
      <c r="W20" s="152" t="s">
        <v>97</v>
      </c>
      <c r="X20" s="153" t="s">
        <v>97</v>
      </c>
      <c r="Y20" s="156"/>
      <c r="Z20" s="152">
        <v>0</v>
      </c>
      <c r="AA20" s="153">
        <v>0</v>
      </c>
      <c r="AB20" s="152">
        <v>0</v>
      </c>
      <c r="AC20" s="153">
        <v>0</v>
      </c>
      <c r="AD20" s="152" t="s">
        <v>97</v>
      </c>
      <c r="AE20" s="153" t="s">
        <v>97</v>
      </c>
      <c r="AF20" s="152" t="s">
        <v>97</v>
      </c>
      <c r="AG20" s="153" t="s">
        <v>97</v>
      </c>
      <c r="AH20" s="156"/>
      <c r="AI20" s="152">
        <v>0</v>
      </c>
      <c r="AJ20" s="153">
        <v>0</v>
      </c>
      <c r="AK20" s="152">
        <v>0</v>
      </c>
      <c r="AL20" s="153">
        <v>0</v>
      </c>
      <c r="AM20" s="152" t="s">
        <v>97</v>
      </c>
      <c r="AN20" s="153" t="s">
        <v>97</v>
      </c>
      <c r="AO20" s="152" t="s">
        <v>97</v>
      </c>
      <c r="AP20" s="153" t="s">
        <v>97</v>
      </c>
      <c r="AQ20" s="159"/>
      <c r="AR20" s="152">
        <v>0</v>
      </c>
      <c r="AS20" s="153">
        <v>0</v>
      </c>
      <c r="AT20" s="152">
        <v>0</v>
      </c>
      <c r="AU20" s="155">
        <v>0</v>
      </c>
      <c r="AV20" s="152" t="s">
        <v>97</v>
      </c>
      <c r="AW20" s="153" t="s">
        <v>97</v>
      </c>
      <c r="AX20" s="152" t="s">
        <v>97</v>
      </c>
      <c r="AY20" s="153" t="s">
        <v>97</v>
      </c>
    </row>
    <row r="21" spans="1:51" s="106" customFormat="1">
      <c r="A21" s="180" t="s">
        <v>165</v>
      </c>
      <c r="B21" s="149">
        <v>102</v>
      </c>
      <c r="C21" s="150">
        <v>41334</v>
      </c>
      <c r="D21" s="145">
        <v>203</v>
      </c>
      <c r="E21" s="148" t="s">
        <v>42</v>
      </c>
      <c r="F21" s="151" t="s">
        <v>109</v>
      </c>
      <c r="G21" s="148" t="s">
        <v>84</v>
      </c>
      <c r="H21" s="152">
        <v>0</v>
      </c>
      <c r="I21" s="153">
        <v>0</v>
      </c>
      <c r="J21" s="152">
        <v>0</v>
      </c>
      <c r="K21" s="153">
        <v>0</v>
      </c>
      <c r="L21" s="152" t="s">
        <v>98</v>
      </c>
      <c r="M21" s="153" t="s">
        <v>98</v>
      </c>
      <c r="N21" s="152" t="s">
        <v>98</v>
      </c>
      <c r="O21" s="153" t="s">
        <v>98</v>
      </c>
      <c r="P21" s="155"/>
      <c r="Q21" s="152">
        <v>0</v>
      </c>
      <c r="R21" s="155">
        <v>0</v>
      </c>
      <c r="S21" s="152">
        <v>0</v>
      </c>
      <c r="T21" s="153">
        <v>0</v>
      </c>
      <c r="U21" s="152" t="s">
        <v>98</v>
      </c>
      <c r="V21" s="153" t="s">
        <v>98</v>
      </c>
      <c r="W21" s="152" t="s">
        <v>98</v>
      </c>
      <c r="X21" s="153" t="s">
        <v>98</v>
      </c>
      <c r="Y21" s="156"/>
      <c r="Z21" s="152">
        <v>0</v>
      </c>
      <c r="AA21" s="153">
        <v>0</v>
      </c>
      <c r="AB21" s="152">
        <v>0</v>
      </c>
      <c r="AC21" s="153">
        <v>0</v>
      </c>
      <c r="AD21" s="152" t="s">
        <v>98</v>
      </c>
      <c r="AE21" s="153" t="s">
        <v>98</v>
      </c>
      <c r="AF21" s="152" t="s">
        <v>98</v>
      </c>
      <c r="AG21" s="153" t="s">
        <v>98</v>
      </c>
      <c r="AH21" s="156"/>
      <c r="AI21" s="152">
        <v>0</v>
      </c>
      <c r="AJ21" s="153">
        <v>0</v>
      </c>
      <c r="AK21" s="152">
        <v>0</v>
      </c>
      <c r="AL21" s="153">
        <v>0</v>
      </c>
      <c r="AM21" s="152" t="s">
        <v>98</v>
      </c>
      <c r="AN21" s="153" t="s">
        <v>98</v>
      </c>
      <c r="AO21" s="152" t="s">
        <v>98</v>
      </c>
      <c r="AP21" s="153" t="s">
        <v>98</v>
      </c>
      <c r="AQ21" s="159"/>
      <c r="AR21" s="152">
        <v>0</v>
      </c>
      <c r="AS21" s="153">
        <v>0</v>
      </c>
      <c r="AT21" s="152">
        <v>0</v>
      </c>
      <c r="AU21" s="155">
        <v>0</v>
      </c>
      <c r="AV21" s="152" t="s">
        <v>98</v>
      </c>
      <c r="AW21" s="153" t="s">
        <v>98</v>
      </c>
      <c r="AX21" s="152" t="s">
        <v>98</v>
      </c>
      <c r="AY21" s="153" t="s">
        <v>98</v>
      </c>
    </row>
    <row r="22" spans="1:51" s="106" customFormat="1">
      <c r="A22" s="180"/>
      <c r="B22" s="149"/>
      <c r="C22" s="150"/>
      <c r="D22" s="145"/>
      <c r="E22" s="148"/>
      <c r="F22" s="151"/>
      <c r="G22" s="148"/>
      <c r="H22" s="152"/>
      <c r="I22" s="153"/>
      <c r="J22" s="152"/>
      <c r="K22" s="153"/>
      <c r="L22" s="152"/>
      <c r="M22" s="153"/>
      <c r="N22" s="152"/>
      <c r="O22" s="153"/>
      <c r="P22" s="155"/>
      <c r="Q22" s="152"/>
      <c r="R22" s="155"/>
      <c r="S22" s="152"/>
      <c r="T22" s="153"/>
      <c r="U22" s="152"/>
      <c r="V22" s="153"/>
      <c r="W22" s="152"/>
      <c r="X22" s="153"/>
      <c r="Y22" s="156"/>
      <c r="Z22" s="152"/>
      <c r="AA22" s="153"/>
      <c r="AB22" s="152"/>
      <c r="AC22" s="153"/>
      <c r="AD22" s="152"/>
      <c r="AE22" s="153"/>
      <c r="AF22" s="152"/>
      <c r="AG22" s="153"/>
      <c r="AH22" s="156"/>
      <c r="AI22" s="152"/>
      <c r="AJ22" s="153"/>
      <c r="AK22" s="152"/>
      <c r="AL22" s="153"/>
      <c r="AM22" s="152"/>
      <c r="AN22" s="153"/>
      <c r="AO22" s="152"/>
      <c r="AP22" s="153"/>
      <c r="AQ22" s="159"/>
      <c r="AR22" s="152"/>
      <c r="AS22" s="153"/>
      <c r="AT22" s="152"/>
      <c r="AU22" s="155"/>
      <c r="AV22" s="152"/>
      <c r="AW22" s="153"/>
      <c r="AX22" s="152"/>
      <c r="AY22" s="153"/>
    </row>
    <row r="23" spans="1:51" s="106" customFormat="1">
      <c r="A23" s="179" t="s">
        <v>37</v>
      </c>
      <c r="B23" s="149">
        <v>500</v>
      </c>
      <c r="C23" s="150">
        <v>41438</v>
      </c>
      <c r="D23" s="145">
        <v>239</v>
      </c>
      <c r="E23" s="148" t="s">
        <v>64</v>
      </c>
      <c r="F23" s="148" t="s">
        <v>64</v>
      </c>
      <c r="G23" s="148" t="s">
        <v>85</v>
      </c>
      <c r="H23" s="152" t="s">
        <v>97</v>
      </c>
      <c r="I23" s="153" t="s">
        <v>97</v>
      </c>
      <c r="J23" s="152" t="s">
        <v>97</v>
      </c>
      <c r="K23" s="153" t="s">
        <v>97</v>
      </c>
      <c r="L23" s="152">
        <v>0</v>
      </c>
      <c r="M23" s="153">
        <v>0</v>
      </c>
      <c r="N23" s="152" t="s">
        <v>97</v>
      </c>
      <c r="O23" s="153" t="s">
        <v>97</v>
      </c>
      <c r="P23" s="155"/>
      <c r="Q23" s="152" t="s">
        <v>97</v>
      </c>
      <c r="R23" s="155" t="s">
        <v>97</v>
      </c>
      <c r="S23" s="152" t="s">
        <v>97</v>
      </c>
      <c r="T23" s="153" t="s">
        <v>97</v>
      </c>
      <c r="U23" s="152">
        <v>0</v>
      </c>
      <c r="V23" s="153">
        <v>0</v>
      </c>
      <c r="W23" s="152" t="s">
        <v>97</v>
      </c>
      <c r="X23" s="153" t="s">
        <v>97</v>
      </c>
      <c r="Y23" s="156"/>
      <c r="Z23" s="152" t="s">
        <v>97</v>
      </c>
      <c r="AA23" s="153" t="s">
        <v>97</v>
      </c>
      <c r="AB23" s="152" t="s">
        <v>97</v>
      </c>
      <c r="AC23" s="153" t="s">
        <v>97</v>
      </c>
      <c r="AD23" s="152">
        <v>0</v>
      </c>
      <c r="AE23" s="153">
        <v>0</v>
      </c>
      <c r="AF23" s="152" t="s">
        <v>97</v>
      </c>
      <c r="AG23" s="153" t="s">
        <v>97</v>
      </c>
      <c r="AH23" s="156"/>
      <c r="AI23" s="152" t="s">
        <v>97</v>
      </c>
      <c r="AJ23" s="153" t="s">
        <v>97</v>
      </c>
      <c r="AK23" s="152" t="s">
        <v>97</v>
      </c>
      <c r="AL23" s="153" t="s">
        <v>97</v>
      </c>
      <c r="AM23" s="152">
        <v>0</v>
      </c>
      <c r="AN23" s="153">
        <v>0</v>
      </c>
      <c r="AO23" s="152" t="s">
        <v>97</v>
      </c>
      <c r="AP23" s="153" t="s">
        <v>97</v>
      </c>
      <c r="AQ23" s="159"/>
      <c r="AR23" s="152" t="s">
        <v>97</v>
      </c>
      <c r="AS23" s="153" t="s">
        <v>97</v>
      </c>
      <c r="AT23" s="152" t="s">
        <v>97</v>
      </c>
      <c r="AU23" s="155" t="s">
        <v>97</v>
      </c>
      <c r="AV23" s="152">
        <v>0</v>
      </c>
      <c r="AW23" s="153">
        <v>0</v>
      </c>
      <c r="AX23" s="152" t="s">
        <v>97</v>
      </c>
      <c r="AY23" s="153" t="s">
        <v>97</v>
      </c>
    </row>
    <row r="24" spans="1:51" s="106" customFormat="1">
      <c r="A24" s="179"/>
      <c r="B24" s="149"/>
      <c r="C24" s="150"/>
      <c r="D24" s="145"/>
      <c r="E24" s="148"/>
      <c r="F24" s="148"/>
      <c r="G24" s="148"/>
      <c r="H24" s="152"/>
      <c r="I24" s="153"/>
      <c r="J24" s="152"/>
      <c r="K24" s="153"/>
      <c r="L24" s="152"/>
      <c r="M24" s="153"/>
      <c r="N24" s="152"/>
      <c r="O24" s="153"/>
      <c r="P24" s="155"/>
      <c r="Q24" s="152"/>
      <c r="R24" s="155"/>
      <c r="S24" s="152"/>
      <c r="T24" s="153"/>
      <c r="U24" s="152"/>
      <c r="V24" s="153"/>
      <c r="W24" s="152"/>
      <c r="X24" s="153"/>
      <c r="Y24" s="156"/>
      <c r="Z24" s="152"/>
      <c r="AA24" s="153"/>
      <c r="AB24" s="152"/>
      <c r="AC24" s="153"/>
      <c r="AD24" s="152"/>
      <c r="AE24" s="153"/>
      <c r="AF24" s="152"/>
      <c r="AG24" s="153"/>
      <c r="AH24" s="156"/>
      <c r="AI24" s="152"/>
      <c r="AJ24" s="153"/>
      <c r="AK24" s="152"/>
      <c r="AL24" s="153"/>
      <c r="AM24" s="152"/>
      <c r="AN24" s="153"/>
      <c r="AO24" s="152"/>
      <c r="AP24" s="153"/>
      <c r="AQ24" s="159"/>
      <c r="AR24" s="152"/>
      <c r="AS24" s="153"/>
      <c r="AT24" s="152"/>
      <c r="AU24" s="155"/>
      <c r="AV24" s="152"/>
      <c r="AW24" s="153"/>
      <c r="AX24" s="152"/>
      <c r="AY24" s="153"/>
    </row>
    <row r="25" spans="1:51" s="106" customFormat="1">
      <c r="A25" s="179" t="s">
        <v>166</v>
      </c>
      <c r="B25" s="149">
        <v>503</v>
      </c>
      <c r="C25" s="150">
        <v>41438</v>
      </c>
      <c r="D25" s="145">
        <v>265</v>
      </c>
      <c r="E25" s="148" t="s">
        <v>65</v>
      </c>
      <c r="F25" s="151" t="s">
        <v>65</v>
      </c>
      <c r="G25" s="151" t="s">
        <v>87</v>
      </c>
      <c r="H25" s="152">
        <v>0</v>
      </c>
      <c r="I25" s="153">
        <v>0</v>
      </c>
      <c r="J25" s="152">
        <v>0.2</v>
      </c>
      <c r="K25" s="153">
        <v>0.2</v>
      </c>
      <c r="L25" s="152">
        <v>0</v>
      </c>
      <c r="M25" s="153">
        <v>0</v>
      </c>
      <c r="N25" s="152">
        <v>0.2</v>
      </c>
      <c r="O25" s="153">
        <v>0.2</v>
      </c>
      <c r="P25" s="155"/>
      <c r="Q25" s="152">
        <v>0</v>
      </c>
      <c r="R25" s="155">
        <v>0</v>
      </c>
      <c r="S25" s="152">
        <v>0.2</v>
      </c>
      <c r="T25" s="153">
        <v>0.2</v>
      </c>
      <c r="U25" s="152">
        <v>0</v>
      </c>
      <c r="V25" s="153">
        <v>0</v>
      </c>
      <c r="W25" s="152">
        <v>0.2</v>
      </c>
      <c r="X25" s="153">
        <v>0.2</v>
      </c>
      <c r="Y25" s="156"/>
      <c r="Z25" s="152">
        <v>0</v>
      </c>
      <c r="AA25" s="153">
        <v>0</v>
      </c>
      <c r="AB25" s="152">
        <v>0.2</v>
      </c>
      <c r="AC25" s="153">
        <v>0.2</v>
      </c>
      <c r="AD25" s="152">
        <v>0</v>
      </c>
      <c r="AE25" s="153">
        <v>0</v>
      </c>
      <c r="AF25" s="152">
        <v>0.2</v>
      </c>
      <c r="AG25" s="153">
        <v>0.2</v>
      </c>
      <c r="AH25" s="156"/>
      <c r="AI25" s="152">
        <v>0</v>
      </c>
      <c r="AJ25" s="153">
        <v>0</v>
      </c>
      <c r="AK25" s="152">
        <v>0.2</v>
      </c>
      <c r="AL25" s="153">
        <v>0.2</v>
      </c>
      <c r="AM25" s="152">
        <v>0</v>
      </c>
      <c r="AN25" s="153">
        <v>0</v>
      </c>
      <c r="AO25" s="152">
        <v>0.2</v>
      </c>
      <c r="AP25" s="153">
        <v>0.2</v>
      </c>
      <c r="AQ25" s="159"/>
      <c r="AR25" s="152">
        <v>0</v>
      </c>
      <c r="AS25" s="153">
        <v>0</v>
      </c>
      <c r="AT25" s="152">
        <v>0.2</v>
      </c>
      <c r="AU25" s="155">
        <v>0.2</v>
      </c>
      <c r="AV25" s="152">
        <v>0</v>
      </c>
      <c r="AW25" s="153">
        <v>0</v>
      </c>
      <c r="AX25" s="152">
        <v>0.2</v>
      </c>
      <c r="AY25" s="153">
        <v>0.2</v>
      </c>
    </row>
    <row r="26" spans="1:51" s="106" customFormat="1">
      <c r="A26" s="179"/>
      <c r="B26" s="149"/>
      <c r="C26" s="150"/>
      <c r="D26" s="145"/>
      <c r="E26" s="148"/>
      <c r="F26" s="151"/>
      <c r="G26" s="151"/>
      <c r="H26" s="152"/>
      <c r="I26" s="153"/>
      <c r="J26" s="152"/>
      <c r="K26" s="153"/>
      <c r="L26" s="152"/>
      <c r="M26" s="153"/>
      <c r="N26" s="152"/>
      <c r="O26" s="153"/>
      <c r="P26" s="155"/>
      <c r="Q26" s="152"/>
      <c r="R26" s="155"/>
      <c r="S26" s="152"/>
      <c r="T26" s="153"/>
      <c r="U26" s="152"/>
      <c r="V26" s="153"/>
      <c r="W26" s="152"/>
      <c r="X26" s="153"/>
      <c r="Y26" s="156"/>
      <c r="Z26" s="152"/>
      <c r="AA26" s="153"/>
      <c r="AB26" s="152"/>
      <c r="AC26" s="153"/>
      <c r="AD26" s="152"/>
      <c r="AE26" s="153"/>
      <c r="AF26" s="152"/>
      <c r="AG26" s="153"/>
      <c r="AH26" s="156"/>
      <c r="AI26" s="152"/>
      <c r="AJ26" s="153"/>
      <c r="AK26" s="152"/>
      <c r="AL26" s="153"/>
      <c r="AM26" s="152"/>
      <c r="AN26" s="153"/>
      <c r="AO26" s="152"/>
      <c r="AP26" s="153"/>
      <c r="AQ26" s="159"/>
      <c r="AR26" s="152"/>
      <c r="AS26" s="153"/>
      <c r="AT26" s="152"/>
      <c r="AU26" s="155"/>
      <c r="AV26" s="152"/>
      <c r="AW26" s="153"/>
      <c r="AX26" s="152"/>
      <c r="AY26" s="153"/>
    </row>
    <row r="27" spans="1:51" s="106" customFormat="1">
      <c r="A27" s="179" t="s">
        <v>167</v>
      </c>
      <c r="B27" s="149">
        <v>437</v>
      </c>
      <c r="C27" s="150">
        <v>41402</v>
      </c>
      <c r="D27" s="145">
        <v>267</v>
      </c>
      <c r="E27" s="148" t="s">
        <v>168</v>
      </c>
      <c r="F27" s="151" t="s">
        <v>219</v>
      </c>
      <c r="G27" s="151" t="s">
        <v>84</v>
      </c>
      <c r="H27" s="152">
        <v>0</v>
      </c>
      <c r="I27" s="153">
        <v>0</v>
      </c>
      <c r="J27" s="152">
        <v>0</v>
      </c>
      <c r="K27" s="153">
        <v>0</v>
      </c>
      <c r="L27" s="152" t="s">
        <v>99</v>
      </c>
      <c r="M27" s="153" t="s">
        <v>99</v>
      </c>
      <c r="N27" s="152" t="s">
        <v>99</v>
      </c>
      <c r="O27" s="153" t="s">
        <v>99</v>
      </c>
      <c r="P27" s="155"/>
      <c r="Q27" s="152">
        <v>0</v>
      </c>
      <c r="R27" s="155">
        <v>0</v>
      </c>
      <c r="S27" s="152">
        <v>0</v>
      </c>
      <c r="T27" s="153">
        <v>0</v>
      </c>
      <c r="U27" s="152" t="s">
        <v>99</v>
      </c>
      <c r="V27" s="153" t="s">
        <v>99</v>
      </c>
      <c r="W27" s="152" t="s">
        <v>99</v>
      </c>
      <c r="X27" s="153" t="s">
        <v>99</v>
      </c>
      <c r="Y27" s="156"/>
      <c r="Z27" s="152">
        <v>0</v>
      </c>
      <c r="AA27" s="153">
        <v>0</v>
      </c>
      <c r="AB27" s="152">
        <v>0</v>
      </c>
      <c r="AC27" s="153">
        <v>0</v>
      </c>
      <c r="AD27" s="152" t="s">
        <v>99</v>
      </c>
      <c r="AE27" s="153" t="s">
        <v>99</v>
      </c>
      <c r="AF27" s="152" t="s">
        <v>99</v>
      </c>
      <c r="AG27" s="153" t="s">
        <v>99</v>
      </c>
      <c r="AH27" s="156"/>
      <c r="AI27" s="152">
        <v>0</v>
      </c>
      <c r="AJ27" s="153">
        <v>0</v>
      </c>
      <c r="AK27" s="152">
        <v>0</v>
      </c>
      <c r="AL27" s="153">
        <v>0</v>
      </c>
      <c r="AM27" s="152" t="s">
        <v>99</v>
      </c>
      <c r="AN27" s="153" t="s">
        <v>99</v>
      </c>
      <c r="AO27" s="152" t="s">
        <v>99</v>
      </c>
      <c r="AP27" s="153" t="s">
        <v>99</v>
      </c>
      <c r="AQ27" s="159"/>
      <c r="AR27" s="152">
        <v>0</v>
      </c>
      <c r="AS27" s="153">
        <v>0</v>
      </c>
      <c r="AT27" s="152">
        <v>0</v>
      </c>
      <c r="AU27" s="155">
        <v>0</v>
      </c>
      <c r="AV27" s="152" t="s">
        <v>99</v>
      </c>
      <c r="AW27" s="153" t="s">
        <v>99</v>
      </c>
      <c r="AX27" s="152" t="s">
        <v>99</v>
      </c>
      <c r="AY27" s="153" t="s">
        <v>99</v>
      </c>
    </row>
    <row r="28" spans="1:51" s="106" customFormat="1">
      <c r="A28" s="179"/>
      <c r="B28" s="149"/>
      <c r="C28" s="150"/>
      <c r="D28" s="145"/>
      <c r="E28" s="148"/>
      <c r="F28" s="151"/>
      <c r="G28" s="151"/>
      <c r="H28" s="152"/>
      <c r="I28" s="153"/>
      <c r="J28" s="152"/>
      <c r="K28" s="153"/>
      <c r="L28" s="152"/>
      <c r="M28" s="153"/>
      <c r="N28" s="152"/>
      <c r="O28" s="153"/>
      <c r="P28" s="155"/>
      <c r="Q28" s="152"/>
      <c r="R28" s="155"/>
      <c r="S28" s="152"/>
      <c r="T28" s="153"/>
      <c r="U28" s="152"/>
      <c r="V28" s="153"/>
      <c r="W28" s="152"/>
      <c r="X28" s="153"/>
      <c r="Y28" s="156"/>
      <c r="Z28" s="152"/>
      <c r="AA28" s="153"/>
      <c r="AB28" s="152"/>
      <c r="AC28" s="153"/>
      <c r="AD28" s="152"/>
      <c r="AE28" s="153"/>
      <c r="AF28" s="152"/>
      <c r="AG28" s="153"/>
      <c r="AH28" s="156"/>
      <c r="AI28" s="152"/>
      <c r="AJ28" s="153"/>
      <c r="AK28" s="152"/>
      <c r="AL28" s="153"/>
      <c r="AM28" s="152"/>
      <c r="AN28" s="153"/>
      <c r="AO28" s="152"/>
      <c r="AP28" s="153"/>
      <c r="AQ28" s="159"/>
      <c r="AR28" s="152"/>
      <c r="AS28" s="153"/>
      <c r="AT28" s="152"/>
      <c r="AU28" s="155"/>
      <c r="AV28" s="152"/>
      <c r="AW28" s="153"/>
      <c r="AX28" s="152"/>
      <c r="AY28" s="153"/>
    </row>
    <row r="29" spans="1:51" s="106" customFormat="1">
      <c r="A29" s="179" t="s">
        <v>24</v>
      </c>
      <c r="B29" s="149">
        <v>423</v>
      </c>
      <c r="C29" s="150">
        <v>41402</v>
      </c>
      <c r="D29" s="145">
        <v>277</v>
      </c>
      <c r="E29" s="148" t="s">
        <v>122</v>
      </c>
      <c r="F29" s="151" t="s">
        <v>234</v>
      </c>
      <c r="G29" s="151" t="s">
        <v>80</v>
      </c>
      <c r="H29" s="152">
        <v>0</v>
      </c>
      <c r="I29" s="153">
        <v>0</v>
      </c>
      <c r="J29" s="152">
        <v>0</v>
      </c>
      <c r="K29" s="153">
        <v>0</v>
      </c>
      <c r="L29" s="152">
        <v>0</v>
      </c>
      <c r="M29" s="153">
        <v>-12.600000000000001</v>
      </c>
      <c r="N29" s="152">
        <v>0</v>
      </c>
      <c r="O29" s="153">
        <v>-12.600000000000001</v>
      </c>
      <c r="P29" s="155"/>
      <c r="Q29" s="152">
        <v>0</v>
      </c>
      <c r="R29" s="155">
        <v>0</v>
      </c>
      <c r="S29" s="152">
        <v>0</v>
      </c>
      <c r="T29" s="153">
        <v>0</v>
      </c>
      <c r="U29" s="152">
        <v>-5.2</v>
      </c>
      <c r="V29" s="153">
        <v>-12.600000000000001</v>
      </c>
      <c r="W29" s="152">
        <v>-5.2</v>
      </c>
      <c r="X29" s="153">
        <v>-12.600000000000001</v>
      </c>
      <c r="Y29" s="156"/>
      <c r="Z29" s="152">
        <v>0</v>
      </c>
      <c r="AA29" s="153">
        <v>0</v>
      </c>
      <c r="AB29" s="152">
        <v>0</v>
      </c>
      <c r="AC29" s="153">
        <v>0</v>
      </c>
      <c r="AD29" s="152">
        <v>-7.7000000000000011</v>
      </c>
      <c r="AE29" s="153">
        <v>-12.600000000000001</v>
      </c>
      <c r="AF29" s="152">
        <v>-7.7000000000000011</v>
      </c>
      <c r="AG29" s="153">
        <v>-12.600000000000001</v>
      </c>
      <c r="AH29" s="156"/>
      <c r="AI29" s="152">
        <v>0</v>
      </c>
      <c r="AJ29" s="153">
        <v>0</v>
      </c>
      <c r="AK29" s="152">
        <v>0</v>
      </c>
      <c r="AL29" s="153">
        <v>0</v>
      </c>
      <c r="AM29" s="152">
        <v>-10.199999999999999</v>
      </c>
      <c r="AN29" s="153">
        <v>-12.600000000000001</v>
      </c>
      <c r="AO29" s="152">
        <v>-10.199999999999999</v>
      </c>
      <c r="AP29" s="153">
        <v>-12.600000000000001</v>
      </c>
      <c r="AQ29" s="159"/>
      <c r="AR29" s="152">
        <v>0</v>
      </c>
      <c r="AS29" s="153">
        <v>0</v>
      </c>
      <c r="AT29" s="152">
        <v>0</v>
      </c>
      <c r="AU29" s="155">
        <v>0</v>
      </c>
      <c r="AV29" s="152">
        <v>-12.600000000000001</v>
      </c>
      <c r="AW29" s="153">
        <v>-12.600000000000001</v>
      </c>
      <c r="AX29" s="152">
        <v>-12.600000000000001</v>
      </c>
      <c r="AY29" s="153">
        <v>-12.600000000000001</v>
      </c>
    </row>
    <row r="30" spans="1:51" s="106" customFormat="1">
      <c r="A30" s="179"/>
      <c r="B30" s="149"/>
      <c r="C30" s="150"/>
      <c r="D30" s="145"/>
      <c r="E30" s="176"/>
      <c r="F30" s="151"/>
      <c r="G30" s="151"/>
      <c r="H30" s="152"/>
      <c r="I30" s="153"/>
      <c r="J30" s="152"/>
      <c r="K30" s="153"/>
      <c r="L30" s="152"/>
      <c r="M30" s="153"/>
      <c r="N30" s="152"/>
      <c r="O30" s="153"/>
      <c r="P30" s="155"/>
      <c r="Q30" s="152"/>
      <c r="R30" s="155"/>
      <c r="S30" s="152"/>
      <c r="T30" s="153"/>
      <c r="U30" s="152"/>
      <c r="V30" s="153"/>
      <c r="W30" s="152"/>
      <c r="X30" s="153"/>
      <c r="Y30" s="156"/>
      <c r="Z30" s="152"/>
      <c r="AA30" s="153"/>
      <c r="AB30" s="152"/>
      <c r="AC30" s="153"/>
      <c r="AD30" s="152"/>
      <c r="AE30" s="153"/>
      <c r="AF30" s="152"/>
      <c r="AG30" s="153"/>
      <c r="AH30" s="156"/>
      <c r="AI30" s="152"/>
      <c r="AJ30" s="153"/>
      <c r="AK30" s="152"/>
      <c r="AL30" s="153"/>
      <c r="AM30" s="152"/>
      <c r="AN30" s="153"/>
      <c r="AO30" s="152"/>
      <c r="AP30" s="153"/>
      <c r="AQ30" s="159"/>
      <c r="AR30" s="152"/>
      <c r="AS30" s="153"/>
      <c r="AT30" s="152"/>
      <c r="AU30" s="155"/>
      <c r="AV30" s="152"/>
      <c r="AW30" s="153"/>
      <c r="AX30" s="152"/>
      <c r="AY30" s="153"/>
    </row>
    <row r="31" spans="1:51" s="106" customFormat="1">
      <c r="A31" s="179" t="s">
        <v>25</v>
      </c>
      <c r="B31" s="149">
        <v>430</v>
      </c>
      <c r="C31" s="150">
        <v>41402</v>
      </c>
      <c r="D31" s="145">
        <v>311</v>
      </c>
      <c r="E31" s="151" t="s">
        <v>40</v>
      </c>
      <c r="F31" s="151" t="s">
        <v>40</v>
      </c>
      <c r="G31" s="148" t="s">
        <v>82</v>
      </c>
      <c r="H31" s="152" t="s">
        <v>99</v>
      </c>
      <c r="I31" s="153" t="s">
        <v>99</v>
      </c>
      <c r="J31" s="152" t="s">
        <v>99</v>
      </c>
      <c r="K31" s="153" t="s">
        <v>99</v>
      </c>
      <c r="L31" s="152">
        <v>0</v>
      </c>
      <c r="M31" s="153">
        <v>0</v>
      </c>
      <c r="N31" s="152" t="s">
        <v>99</v>
      </c>
      <c r="O31" s="153" t="s">
        <v>99</v>
      </c>
      <c r="P31" s="155"/>
      <c r="Q31" s="152" t="s">
        <v>99</v>
      </c>
      <c r="R31" s="155" t="s">
        <v>99</v>
      </c>
      <c r="S31" s="152" t="s">
        <v>99</v>
      </c>
      <c r="T31" s="153" t="s">
        <v>99</v>
      </c>
      <c r="U31" s="152">
        <v>0</v>
      </c>
      <c r="V31" s="153">
        <v>0</v>
      </c>
      <c r="W31" s="152" t="s">
        <v>99</v>
      </c>
      <c r="X31" s="153" t="s">
        <v>99</v>
      </c>
      <c r="Y31" s="156"/>
      <c r="Z31" s="152" t="s">
        <v>99</v>
      </c>
      <c r="AA31" s="153" t="s">
        <v>99</v>
      </c>
      <c r="AB31" s="152" t="s">
        <v>99</v>
      </c>
      <c r="AC31" s="153" t="s">
        <v>99</v>
      </c>
      <c r="AD31" s="152">
        <v>0</v>
      </c>
      <c r="AE31" s="153">
        <v>0</v>
      </c>
      <c r="AF31" s="152" t="s">
        <v>99</v>
      </c>
      <c r="AG31" s="153" t="s">
        <v>99</v>
      </c>
      <c r="AH31" s="156"/>
      <c r="AI31" s="152" t="s">
        <v>99</v>
      </c>
      <c r="AJ31" s="153" t="s">
        <v>99</v>
      </c>
      <c r="AK31" s="152" t="s">
        <v>99</v>
      </c>
      <c r="AL31" s="153" t="s">
        <v>99</v>
      </c>
      <c r="AM31" s="152">
        <v>0</v>
      </c>
      <c r="AN31" s="153">
        <v>0</v>
      </c>
      <c r="AO31" s="152" t="s">
        <v>99</v>
      </c>
      <c r="AP31" s="153" t="s">
        <v>99</v>
      </c>
      <c r="AQ31" s="159"/>
      <c r="AR31" s="152" t="s">
        <v>99</v>
      </c>
      <c r="AS31" s="153" t="s">
        <v>99</v>
      </c>
      <c r="AT31" s="152" t="s">
        <v>99</v>
      </c>
      <c r="AU31" s="155" t="s">
        <v>99</v>
      </c>
      <c r="AV31" s="152">
        <v>0</v>
      </c>
      <c r="AW31" s="153">
        <v>0</v>
      </c>
      <c r="AX31" s="152" t="s">
        <v>99</v>
      </c>
      <c r="AY31" s="153" t="s">
        <v>99</v>
      </c>
    </row>
    <row r="32" spans="1:51" s="106" customFormat="1">
      <c r="A32" s="179"/>
      <c r="B32" s="149"/>
      <c r="C32" s="150"/>
      <c r="D32" s="145"/>
      <c r="E32" s="175"/>
      <c r="F32" s="151"/>
      <c r="G32" s="148"/>
      <c r="H32" s="152"/>
      <c r="I32" s="153"/>
      <c r="J32" s="152"/>
      <c r="K32" s="153"/>
      <c r="L32" s="152"/>
      <c r="M32" s="153"/>
      <c r="N32" s="152"/>
      <c r="O32" s="153"/>
      <c r="P32" s="155"/>
      <c r="Q32" s="152"/>
      <c r="R32" s="155"/>
      <c r="S32" s="152"/>
      <c r="T32" s="153"/>
      <c r="U32" s="152"/>
      <c r="V32" s="153"/>
      <c r="W32" s="152"/>
      <c r="X32" s="153"/>
      <c r="Y32" s="156"/>
      <c r="Z32" s="152"/>
      <c r="AA32" s="153"/>
      <c r="AB32" s="152"/>
      <c r="AC32" s="153"/>
      <c r="AD32" s="152"/>
      <c r="AE32" s="153"/>
      <c r="AF32" s="152"/>
      <c r="AG32" s="153"/>
      <c r="AH32" s="156"/>
      <c r="AI32" s="152"/>
      <c r="AJ32" s="153"/>
      <c r="AK32" s="152"/>
      <c r="AL32" s="153"/>
      <c r="AM32" s="152"/>
      <c r="AN32" s="153"/>
      <c r="AO32" s="152"/>
      <c r="AP32" s="153"/>
      <c r="AQ32" s="159"/>
      <c r="AR32" s="152"/>
      <c r="AS32" s="153"/>
      <c r="AT32" s="152"/>
      <c r="AU32" s="155"/>
      <c r="AV32" s="152"/>
      <c r="AW32" s="153"/>
      <c r="AX32" s="152"/>
      <c r="AY32" s="153"/>
    </row>
    <row r="33" spans="1:51" s="106" customFormat="1" ht="12.75" customHeight="1">
      <c r="A33" s="179" t="s">
        <v>170</v>
      </c>
      <c r="B33" s="149">
        <v>413</v>
      </c>
      <c r="C33" s="150">
        <v>41386</v>
      </c>
      <c r="D33" s="145">
        <v>333</v>
      </c>
      <c r="E33" s="151" t="s">
        <v>169</v>
      </c>
      <c r="F33" s="148" t="s">
        <v>120</v>
      </c>
      <c r="G33" s="148" t="s">
        <v>85</v>
      </c>
      <c r="H33" s="152">
        <v>0</v>
      </c>
      <c r="I33" s="153">
        <v>0</v>
      </c>
      <c r="J33" s="152">
        <v>-4.4000000000000004</v>
      </c>
      <c r="K33" s="153">
        <v>-4.4000000000000004</v>
      </c>
      <c r="L33" s="152">
        <v>0</v>
      </c>
      <c r="M33" s="153">
        <v>0</v>
      </c>
      <c r="N33" s="152">
        <v>-4.4000000000000004</v>
      </c>
      <c r="O33" s="153">
        <v>-4.4000000000000004</v>
      </c>
      <c r="P33" s="155"/>
      <c r="Q33" s="152">
        <v>0</v>
      </c>
      <c r="R33" s="155">
        <v>0</v>
      </c>
      <c r="S33" s="152">
        <v>-4.9000000000000004</v>
      </c>
      <c r="T33" s="153">
        <v>-4.9000000000000004</v>
      </c>
      <c r="U33" s="152">
        <v>0</v>
      </c>
      <c r="V33" s="153">
        <v>0</v>
      </c>
      <c r="W33" s="152">
        <v>-4.9000000000000004</v>
      </c>
      <c r="X33" s="153">
        <v>-4.9000000000000004</v>
      </c>
      <c r="Y33" s="156"/>
      <c r="Z33" s="152">
        <v>0</v>
      </c>
      <c r="AA33" s="153">
        <v>0</v>
      </c>
      <c r="AB33" s="152">
        <v>-5.2</v>
      </c>
      <c r="AC33" s="153">
        <v>-5.2</v>
      </c>
      <c r="AD33" s="152">
        <v>0</v>
      </c>
      <c r="AE33" s="153">
        <v>0</v>
      </c>
      <c r="AF33" s="152">
        <v>-5.2</v>
      </c>
      <c r="AG33" s="153">
        <v>-5.2</v>
      </c>
      <c r="AH33" s="156"/>
      <c r="AI33" s="152">
        <v>0</v>
      </c>
      <c r="AJ33" s="153">
        <v>0</v>
      </c>
      <c r="AK33" s="152">
        <v>-5.4</v>
      </c>
      <c r="AL33" s="153">
        <v>-5.4</v>
      </c>
      <c r="AM33" s="152">
        <v>0</v>
      </c>
      <c r="AN33" s="153">
        <v>0</v>
      </c>
      <c r="AO33" s="152">
        <v>-5.4</v>
      </c>
      <c r="AP33" s="153">
        <v>-5.4</v>
      </c>
      <c r="AQ33" s="159"/>
      <c r="AR33" s="152">
        <v>0</v>
      </c>
      <c r="AS33" s="153">
        <v>0</v>
      </c>
      <c r="AT33" s="152">
        <v>-5.4</v>
      </c>
      <c r="AU33" s="155">
        <v>-5.4</v>
      </c>
      <c r="AV33" s="152">
        <v>0</v>
      </c>
      <c r="AW33" s="153">
        <v>0</v>
      </c>
      <c r="AX33" s="152">
        <v>-5.4</v>
      </c>
      <c r="AY33" s="153">
        <v>-5.4</v>
      </c>
    </row>
    <row r="34" spans="1:51" s="106" customFormat="1" ht="12.75" customHeight="1">
      <c r="A34" s="179" t="s">
        <v>170</v>
      </c>
      <c r="B34" s="149">
        <v>157</v>
      </c>
      <c r="C34" s="150">
        <v>41349</v>
      </c>
      <c r="D34" s="145">
        <v>333</v>
      </c>
      <c r="E34" s="151" t="s">
        <v>169</v>
      </c>
      <c r="F34" s="151" t="s">
        <v>113</v>
      </c>
      <c r="G34" s="148" t="s">
        <v>85</v>
      </c>
      <c r="H34" s="152">
        <v>0</v>
      </c>
      <c r="I34" s="153">
        <v>0</v>
      </c>
      <c r="J34" s="152" t="s">
        <v>98</v>
      </c>
      <c r="K34" s="153" t="s">
        <v>98</v>
      </c>
      <c r="L34" s="152">
        <v>0</v>
      </c>
      <c r="M34" s="153">
        <v>0</v>
      </c>
      <c r="N34" s="152" t="s">
        <v>98</v>
      </c>
      <c r="O34" s="153" t="s">
        <v>98</v>
      </c>
      <c r="P34" s="155"/>
      <c r="Q34" s="152">
        <v>0</v>
      </c>
      <c r="R34" s="155">
        <v>0</v>
      </c>
      <c r="S34" s="152" t="s">
        <v>98</v>
      </c>
      <c r="T34" s="153" t="s">
        <v>98</v>
      </c>
      <c r="U34" s="152">
        <v>0</v>
      </c>
      <c r="V34" s="153">
        <v>0</v>
      </c>
      <c r="W34" s="152" t="s">
        <v>98</v>
      </c>
      <c r="X34" s="153" t="s">
        <v>98</v>
      </c>
      <c r="Y34" s="156"/>
      <c r="Z34" s="152">
        <v>0</v>
      </c>
      <c r="AA34" s="153">
        <v>0</v>
      </c>
      <c r="AB34" s="152" t="s">
        <v>98</v>
      </c>
      <c r="AC34" s="153" t="s">
        <v>98</v>
      </c>
      <c r="AD34" s="152">
        <v>0</v>
      </c>
      <c r="AE34" s="153">
        <v>0</v>
      </c>
      <c r="AF34" s="152" t="s">
        <v>98</v>
      </c>
      <c r="AG34" s="153" t="s">
        <v>98</v>
      </c>
      <c r="AH34" s="156"/>
      <c r="AI34" s="152">
        <v>0</v>
      </c>
      <c r="AJ34" s="153">
        <v>0</v>
      </c>
      <c r="AK34" s="152" t="s">
        <v>98</v>
      </c>
      <c r="AL34" s="153" t="s">
        <v>98</v>
      </c>
      <c r="AM34" s="152">
        <v>0</v>
      </c>
      <c r="AN34" s="153">
        <v>0</v>
      </c>
      <c r="AO34" s="152" t="s">
        <v>98</v>
      </c>
      <c r="AP34" s="153" t="s">
        <v>98</v>
      </c>
      <c r="AQ34" s="159"/>
      <c r="AR34" s="152">
        <v>0</v>
      </c>
      <c r="AS34" s="153">
        <v>0</v>
      </c>
      <c r="AT34" s="152" t="s">
        <v>98</v>
      </c>
      <c r="AU34" s="155" t="s">
        <v>98</v>
      </c>
      <c r="AV34" s="152">
        <v>0</v>
      </c>
      <c r="AW34" s="153">
        <v>0</v>
      </c>
      <c r="AX34" s="152" t="s">
        <v>98</v>
      </c>
      <c r="AY34" s="153" t="s">
        <v>98</v>
      </c>
    </row>
    <row r="35" spans="1:51" s="119" customFormat="1">
      <c r="A35" s="179" t="s">
        <v>170</v>
      </c>
      <c r="B35" s="149">
        <v>157</v>
      </c>
      <c r="C35" s="150">
        <v>41349</v>
      </c>
      <c r="D35" s="145">
        <v>333</v>
      </c>
      <c r="E35" s="151" t="s">
        <v>169</v>
      </c>
      <c r="F35" s="151" t="s">
        <v>113</v>
      </c>
      <c r="G35" s="148" t="s">
        <v>85</v>
      </c>
      <c r="H35" s="152">
        <v>0</v>
      </c>
      <c r="I35" s="153">
        <v>0</v>
      </c>
      <c r="J35" s="152" t="s">
        <v>98</v>
      </c>
      <c r="K35" s="153" t="s">
        <v>98</v>
      </c>
      <c r="L35" s="152">
        <v>0</v>
      </c>
      <c r="M35" s="153">
        <v>0</v>
      </c>
      <c r="N35" s="152" t="s">
        <v>98</v>
      </c>
      <c r="O35" s="153" t="s">
        <v>98</v>
      </c>
      <c r="P35" s="155"/>
      <c r="Q35" s="152">
        <v>0</v>
      </c>
      <c r="R35" s="155">
        <v>0</v>
      </c>
      <c r="S35" s="152" t="s">
        <v>98</v>
      </c>
      <c r="T35" s="153" t="s">
        <v>98</v>
      </c>
      <c r="U35" s="152">
        <v>0</v>
      </c>
      <c r="V35" s="153">
        <v>0</v>
      </c>
      <c r="W35" s="152" t="s">
        <v>98</v>
      </c>
      <c r="X35" s="153" t="s">
        <v>98</v>
      </c>
      <c r="Y35" s="156"/>
      <c r="Z35" s="152">
        <v>0</v>
      </c>
      <c r="AA35" s="153">
        <v>0</v>
      </c>
      <c r="AB35" s="152" t="s">
        <v>98</v>
      </c>
      <c r="AC35" s="153" t="s">
        <v>98</v>
      </c>
      <c r="AD35" s="152">
        <v>0</v>
      </c>
      <c r="AE35" s="153">
        <v>0</v>
      </c>
      <c r="AF35" s="152" t="s">
        <v>98</v>
      </c>
      <c r="AG35" s="153" t="s">
        <v>98</v>
      </c>
      <c r="AH35" s="156"/>
      <c r="AI35" s="152">
        <v>0</v>
      </c>
      <c r="AJ35" s="153">
        <v>0</v>
      </c>
      <c r="AK35" s="152" t="s">
        <v>98</v>
      </c>
      <c r="AL35" s="153" t="s">
        <v>98</v>
      </c>
      <c r="AM35" s="152">
        <v>0</v>
      </c>
      <c r="AN35" s="153">
        <v>0</v>
      </c>
      <c r="AO35" s="152" t="s">
        <v>98</v>
      </c>
      <c r="AP35" s="153" t="s">
        <v>98</v>
      </c>
      <c r="AQ35" s="159"/>
      <c r="AR35" s="152">
        <v>0</v>
      </c>
      <c r="AS35" s="153">
        <v>0</v>
      </c>
      <c r="AT35" s="152" t="s">
        <v>98</v>
      </c>
      <c r="AU35" s="155" t="s">
        <v>98</v>
      </c>
      <c r="AV35" s="152">
        <v>0</v>
      </c>
      <c r="AW35" s="153">
        <v>0</v>
      </c>
      <c r="AX35" s="152" t="s">
        <v>98</v>
      </c>
      <c r="AY35" s="153" t="s">
        <v>98</v>
      </c>
    </row>
    <row r="36" spans="1:51" s="119" customFormat="1">
      <c r="A36" s="179" t="s">
        <v>170</v>
      </c>
      <c r="B36" s="149">
        <v>157</v>
      </c>
      <c r="C36" s="150">
        <v>41349</v>
      </c>
      <c r="D36" s="144">
        <v>333</v>
      </c>
      <c r="E36" s="151" t="s">
        <v>169</v>
      </c>
      <c r="F36" s="82" t="s">
        <v>113</v>
      </c>
      <c r="G36" s="82" t="s">
        <v>85</v>
      </c>
      <c r="H36" s="152">
        <v>0</v>
      </c>
      <c r="I36" s="153">
        <v>0</v>
      </c>
      <c r="J36" s="152" t="s">
        <v>98</v>
      </c>
      <c r="K36" s="153" t="s">
        <v>98</v>
      </c>
      <c r="L36" s="152">
        <v>0</v>
      </c>
      <c r="M36" s="153">
        <v>0</v>
      </c>
      <c r="N36" s="152" t="s">
        <v>98</v>
      </c>
      <c r="O36" s="153" t="s">
        <v>98</v>
      </c>
      <c r="P36" s="155"/>
      <c r="Q36" s="152">
        <v>0</v>
      </c>
      <c r="R36" s="155">
        <v>0</v>
      </c>
      <c r="S36" s="152" t="s">
        <v>98</v>
      </c>
      <c r="T36" s="153" t="s">
        <v>98</v>
      </c>
      <c r="U36" s="152">
        <v>0</v>
      </c>
      <c r="V36" s="153">
        <v>0</v>
      </c>
      <c r="W36" s="152" t="s">
        <v>98</v>
      </c>
      <c r="X36" s="153" t="s">
        <v>98</v>
      </c>
      <c r="Y36" s="156"/>
      <c r="Z36" s="152">
        <v>0</v>
      </c>
      <c r="AA36" s="153">
        <v>0</v>
      </c>
      <c r="AB36" s="152" t="s">
        <v>98</v>
      </c>
      <c r="AC36" s="153" t="s">
        <v>98</v>
      </c>
      <c r="AD36" s="152">
        <v>0</v>
      </c>
      <c r="AE36" s="153">
        <v>0</v>
      </c>
      <c r="AF36" s="152" t="s">
        <v>98</v>
      </c>
      <c r="AG36" s="153" t="s">
        <v>98</v>
      </c>
      <c r="AH36" s="156"/>
      <c r="AI36" s="152">
        <v>0</v>
      </c>
      <c r="AJ36" s="153">
        <v>0</v>
      </c>
      <c r="AK36" s="152" t="s">
        <v>98</v>
      </c>
      <c r="AL36" s="153" t="s">
        <v>98</v>
      </c>
      <c r="AM36" s="152">
        <v>0</v>
      </c>
      <c r="AN36" s="153">
        <v>0</v>
      </c>
      <c r="AO36" s="152" t="s">
        <v>98</v>
      </c>
      <c r="AP36" s="153" t="s">
        <v>98</v>
      </c>
      <c r="AQ36" s="157"/>
      <c r="AR36" s="152">
        <v>0</v>
      </c>
      <c r="AS36" s="153">
        <v>0</v>
      </c>
      <c r="AT36" s="152" t="s">
        <v>98</v>
      </c>
      <c r="AU36" s="155" t="s">
        <v>98</v>
      </c>
      <c r="AV36" s="152">
        <v>0</v>
      </c>
      <c r="AW36" s="153">
        <v>0</v>
      </c>
      <c r="AX36" s="152" t="s">
        <v>98</v>
      </c>
      <c r="AY36" s="153" t="s">
        <v>98</v>
      </c>
    </row>
    <row r="37" spans="1:51" s="106" customFormat="1">
      <c r="A37" s="179" t="s">
        <v>170</v>
      </c>
      <c r="B37" s="149">
        <v>157</v>
      </c>
      <c r="C37" s="150">
        <v>41349</v>
      </c>
      <c r="D37" s="145">
        <v>333</v>
      </c>
      <c r="E37" s="151" t="s">
        <v>169</v>
      </c>
      <c r="F37" s="151" t="s">
        <v>113</v>
      </c>
      <c r="G37" s="148" t="s">
        <v>85</v>
      </c>
      <c r="H37" s="152">
        <v>0</v>
      </c>
      <c r="I37" s="153">
        <v>0</v>
      </c>
      <c r="J37" s="152" t="s">
        <v>97</v>
      </c>
      <c r="K37" s="153" t="s">
        <v>97</v>
      </c>
      <c r="L37" s="152">
        <v>0</v>
      </c>
      <c r="M37" s="153">
        <v>0</v>
      </c>
      <c r="N37" s="152" t="s">
        <v>97</v>
      </c>
      <c r="O37" s="153" t="s">
        <v>97</v>
      </c>
      <c r="P37" s="155"/>
      <c r="Q37" s="152">
        <v>0</v>
      </c>
      <c r="R37" s="155">
        <v>0</v>
      </c>
      <c r="S37" s="152" t="s">
        <v>97</v>
      </c>
      <c r="T37" s="153" t="s">
        <v>97</v>
      </c>
      <c r="U37" s="152">
        <v>0</v>
      </c>
      <c r="V37" s="153">
        <v>0</v>
      </c>
      <c r="W37" s="152" t="s">
        <v>97</v>
      </c>
      <c r="X37" s="153" t="s">
        <v>97</v>
      </c>
      <c r="Y37" s="156"/>
      <c r="Z37" s="152">
        <v>0</v>
      </c>
      <c r="AA37" s="153">
        <v>0</v>
      </c>
      <c r="AB37" s="152" t="s">
        <v>97</v>
      </c>
      <c r="AC37" s="153" t="s">
        <v>97</v>
      </c>
      <c r="AD37" s="152">
        <v>0</v>
      </c>
      <c r="AE37" s="153">
        <v>0</v>
      </c>
      <c r="AF37" s="152" t="s">
        <v>97</v>
      </c>
      <c r="AG37" s="153" t="s">
        <v>97</v>
      </c>
      <c r="AH37" s="156"/>
      <c r="AI37" s="152">
        <v>0</v>
      </c>
      <c r="AJ37" s="153">
        <v>0</v>
      </c>
      <c r="AK37" s="152" t="s">
        <v>97</v>
      </c>
      <c r="AL37" s="153" t="s">
        <v>97</v>
      </c>
      <c r="AM37" s="152">
        <v>0</v>
      </c>
      <c r="AN37" s="153">
        <v>0</v>
      </c>
      <c r="AO37" s="152" t="s">
        <v>97</v>
      </c>
      <c r="AP37" s="153" t="s">
        <v>97</v>
      </c>
      <c r="AQ37" s="159"/>
      <c r="AR37" s="152">
        <v>0</v>
      </c>
      <c r="AS37" s="153">
        <v>0</v>
      </c>
      <c r="AT37" s="152" t="s">
        <v>97</v>
      </c>
      <c r="AU37" s="155" t="s">
        <v>97</v>
      </c>
      <c r="AV37" s="152">
        <v>0</v>
      </c>
      <c r="AW37" s="153">
        <v>0</v>
      </c>
      <c r="AX37" s="152" t="s">
        <v>97</v>
      </c>
      <c r="AY37" s="153" t="s">
        <v>97</v>
      </c>
    </row>
    <row r="38" spans="1:51" s="106" customFormat="1">
      <c r="A38" s="179" t="s">
        <v>170</v>
      </c>
      <c r="B38" s="149">
        <v>412</v>
      </c>
      <c r="C38" s="150">
        <v>41386</v>
      </c>
      <c r="D38" s="145">
        <v>333</v>
      </c>
      <c r="E38" s="151" t="s">
        <v>169</v>
      </c>
      <c r="F38" s="151" t="s">
        <v>119</v>
      </c>
      <c r="G38" s="148" t="s">
        <v>95</v>
      </c>
      <c r="H38" s="152">
        <v>-0.2</v>
      </c>
      <c r="I38" s="153">
        <v>-0.2</v>
      </c>
      <c r="J38" s="152">
        <v>-2.1</v>
      </c>
      <c r="K38" s="153">
        <v>-2.1</v>
      </c>
      <c r="L38" s="152">
        <v>0</v>
      </c>
      <c r="M38" s="153">
        <v>0</v>
      </c>
      <c r="N38" s="152">
        <v>-2.3000000000000003</v>
      </c>
      <c r="O38" s="153">
        <v>-2.3000000000000003</v>
      </c>
      <c r="P38" s="155"/>
      <c r="Q38" s="152">
        <v>-0.2</v>
      </c>
      <c r="R38" s="155">
        <v>-0.2</v>
      </c>
      <c r="S38" s="152">
        <v>-2.2000000000000002</v>
      </c>
      <c r="T38" s="153">
        <v>-2.2000000000000002</v>
      </c>
      <c r="U38" s="152">
        <v>0</v>
      </c>
      <c r="V38" s="153">
        <v>0</v>
      </c>
      <c r="W38" s="152">
        <v>-2.4000000000000004</v>
      </c>
      <c r="X38" s="153">
        <v>-2.4000000000000004</v>
      </c>
      <c r="Y38" s="156"/>
      <c r="Z38" s="152">
        <v>-0.2</v>
      </c>
      <c r="AA38" s="153">
        <v>-0.2</v>
      </c>
      <c r="AB38" s="152">
        <v>-2.2000000000000002</v>
      </c>
      <c r="AC38" s="153">
        <v>-2.2000000000000002</v>
      </c>
      <c r="AD38" s="152">
        <v>0</v>
      </c>
      <c r="AE38" s="153">
        <v>0</v>
      </c>
      <c r="AF38" s="152">
        <v>-2.4000000000000004</v>
      </c>
      <c r="AG38" s="153">
        <v>-2.4000000000000004</v>
      </c>
      <c r="AH38" s="156"/>
      <c r="AI38" s="152">
        <v>-0.2</v>
      </c>
      <c r="AJ38" s="153">
        <v>-0.2</v>
      </c>
      <c r="AK38" s="152">
        <v>-2.2999999999999998</v>
      </c>
      <c r="AL38" s="153">
        <v>-2.2999999999999998</v>
      </c>
      <c r="AM38" s="152">
        <v>0</v>
      </c>
      <c r="AN38" s="153">
        <v>0</v>
      </c>
      <c r="AO38" s="152">
        <v>-2.5</v>
      </c>
      <c r="AP38" s="153">
        <v>-2.5</v>
      </c>
      <c r="AQ38" s="159"/>
      <c r="AR38" s="152">
        <v>-0.2</v>
      </c>
      <c r="AS38" s="153">
        <v>-0.2</v>
      </c>
      <c r="AT38" s="152">
        <v>-2.2999999999999998</v>
      </c>
      <c r="AU38" s="155">
        <v>-2.2999999999999998</v>
      </c>
      <c r="AV38" s="152">
        <v>0</v>
      </c>
      <c r="AW38" s="153">
        <v>0</v>
      </c>
      <c r="AX38" s="152">
        <v>-2.5</v>
      </c>
      <c r="AY38" s="153">
        <v>-2.5</v>
      </c>
    </row>
    <row r="39" spans="1:51" s="106" customFormat="1">
      <c r="A39" s="179"/>
      <c r="B39" s="149"/>
      <c r="C39" s="150"/>
      <c r="D39" s="145"/>
      <c r="E39" s="175"/>
      <c r="F39" s="151"/>
      <c r="G39" s="148"/>
      <c r="H39" s="152"/>
      <c r="I39" s="153"/>
      <c r="J39" s="152"/>
      <c r="K39" s="153"/>
      <c r="L39" s="152"/>
      <c r="M39" s="153"/>
      <c r="N39" s="152"/>
      <c r="O39" s="153"/>
      <c r="P39" s="155"/>
      <c r="Q39" s="152"/>
      <c r="R39" s="155"/>
      <c r="S39" s="152"/>
      <c r="T39" s="153"/>
      <c r="U39" s="152"/>
      <c r="V39" s="153"/>
      <c r="W39" s="152"/>
      <c r="X39" s="153"/>
      <c r="Y39" s="156"/>
      <c r="Z39" s="152"/>
      <c r="AA39" s="153"/>
      <c r="AB39" s="152"/>
      <c r="AC39" s="153"/>
      <c r="AD39" s="152"/>
      <c r="AE39" s="153"/>
      <c r="AF39" s="152"/>
      <c r="AG39" s="153"/>
      <c r="AH39" s="156"/>
      <c r="AI39" s="152"/>
      <c r="AJ39" s="153"/>
      <c r="AK39" s="152"/>
      <c r="AL39" s="153"/>
      <c r="AM39" s="152"/>
      <c r="AN39" s="153"/>
      <c r="AO39" s="152"/>
      <c r="AP39" s="153"/>
      <c r="AQ39" s="159"/>
      <c r="AR39" s="152"/>
      <c r="AS39" s="153"/>
      <c r="AT39" s="152"/>
      <c r="AU39" s="155"/>
      <c r="AV39" s="152"/>
      <c r="AW39" s="153"/>
      <c r="AX39" s="152"/>
      <c r="AY39" s="153"/>
    </row>
    <row r="40" spans="1:51" s="106" customFormat="1">
      <c r="A40" s="179" t="s">
        <v>172</v>
      </c>
      <c r="B40" s="149">
        <v>141</v>
      </c>
      <c r="C40" s="150">
        <v>41341</v>
      </c>
      <c r="D40" s="145">
        <v>342</v>
      </c>
      <c r="E40" s="151" t="s">
        <v>171</v>
      </c>
      <c r="F40" s="151" t="s">
        <v>222</v>
      </c>
      <c r="G40" s="151" t="s">
        <v>80</v>
      </c>
      <c r="H40" s="152">
        <v>0</v>
      </c>
      <c r="I40" s="153">
        <v>0</v>
      </c>
      <c r="J40" s="152">
        <v>0</v>
      </c>
      <c r="K40" s="153">
        <v>0</v>
      </c>
      <c r="L40" s="152">
        <v>-0.1</v>
      </c>
      <c r="M40" s="153">
        <v>-0.1</v>
      </c>
      <c r="N40" s="152">
        <v>-0.1</v>
      </c>
      <c r="O40" s="153">
        <v>-0.1</v>
      </c>
      <c r="P40" s="155"/>
      <c r="Q40" s="152">
        <v>0</v>
      </c>
      <c r="R40" s="155">
        <v>0</v>
      </c>
      <c r="S40" s="152">
        <v>0</v>
      </c>
      <c r="T40" s="153">
        <v>0</v>
      </c>
      <c r="U40" s="152">
        <v>-0.1</v>
      </c>
      <c r="V40" s="153">
        <v>-0.1</v>
      </c>
      <c r="W40" s="152">
        <v>-0.1</v>
      </c>
      <c r="X40" s="153">
        <v>-0.1</v>
      </c>
      <c r="Y40" s="156"/>
      <c r="Z40" s="152">
        <v>0</v>
      </c>
      <c r="AA40" s="153">
        <v>0</v>
      </c>
      <c r="AB40" s="152">
        <v>0</v>
      </c>
      <c r="AC40" s="153">
        <v>0</v>
      </c>
      <c r="AD40" s="152">
        <v>-0.1</v>
      </c>
      <c r="AE40" s="153">
        <v>-0.1</v>
      </c>
      <c r="AF40" s="152">
        <v>-0.1</v>
      </c>
      <c r="AG40" s="153">
        <v>-0.1</v>
      </c>
      <c r="AH40" s="156"/>
      <c r="AI40" s="152">
        <v>0</v>
      </c>
      <c r="AJ40" s="153">
        <v>0</v>
      </c>
      <c r="AK40" s="152">
        <v>0</v>
      </c>
      <c r="AL40" s="153">
        <v>0</v>
      </c>
      <c r="AM40" s="152">
        <v>-0.1</v>
      </c>
      <c r="AN40" s="153">
        <v>-0.1</v>
      </c>
      <c r="AO40" s="152">
        <v>-0.1</v>
      </c>
      <c r="AP40" s="153">
        <v>-0.1</v>
      </c>
      <c r="AQ40" s="159"/>
      <c r="AR40" s="152">
        <v>0</v>
      </c>
      <c r="AS40" s="153">
        <v>0</v>
      </c>
      <c r="AT40" s="152">
        <v>0</v>
      </c>
      <c r="AU40" s="155">
        <v>0</v>
      </c>
      <c r="AV40" s="152">
        <v>-0.1</v>
      </c>
      <c r="AW40" s="153">
        <v>-0.1</v>
      </c>
      <c r="AX40" s="152">
        <v>-0.1</v>
      </c>
      <c r="AY40" s="153">
        <v>-0.1</v>
      </c>
    </row>
    <row r="41" spans="1:51" s="106" customFormat="1">
      <c r="A41" s="179"/>
      <c r="B41" s="149"/>
      <c r="C41" s="150"/>
      <c r="D41" s="145"/>
      <c r="E41" s="151"/>
      <c r="F41" s="151"/>
      <c r="G41" s="151"/>
      <c r="H41" s="152"/>
      <c r="I41" s="153"/>
      <c r="J41" s="152"/>
      <c r="K41" s="153"/>
      <c r="L41" s="152"/>
      <c r="M41" s="153"/>
      <c r="N41" s="152"/>
      <c r="O41" s="153"/>
      <c r="P41" s="155"/>
      <c r="Q41" s="152"/>
      <c r="R41" s="155"/>
      <c r="S41" s="152"/>
      <c r="T41" s="153"/>
      <c r="U41" s="152"/>
      <c r="V41" s="153"/>
      <c r="W41" s="152"/>
      <c r="X41" s="153"/>
      <c r="Y41" s="156"/>
      <c r="Z41" s="152"/>
      <c r="AA41" s="153"/>
      <c r="AB41" s="152"/>
      <c r="AC41" s="153"/>
      <c r="AD41" s="152"/>
      <c r="AE41" s="153"/>
      <c r="AF41" s="152"/>
      <c r="AG41" s="153"/>
      <c r="AH41" s="156"/>
      <c r="AI41" s="152"/>
      <c r="AJ41" s="153"/>
      <c r="AK41" s="152"/>
      <c r="AL41" s="153"/>
      <c r="AM41" s="152"/>
      <c r="AN41" s="153"/>
      <c r="AO41" s="152"/>
      <c r="AP41" s="153"/>
      <c r="AQ41" s="159"/>
      <c r="AR41" s="152"/>
      <c r="AS41" s="153"/>
      <c r="AT41" s="152"/>
      <c r="AU41" s="155"/>
      <c r="AV41" s="152"/>
      <c r="AW41" s="153"/>
      <c r="AX41" s="152"/>
      <c r="AY41" s="153"/>
    </row>
    <row r="42" spans="1:51" s="106" customFormat="1">
      <c r="A42" s="179" t="s">
        <v>173</v>
      </c>
      <c r="B42" s="149">
        <v>428</v>
      </c>
      <c r="C42" s="150">
        <v>41402</v>
      </c>
      <c r="D42" s="145">
        <v>347</v>
      </c>
      <c r="E42" s="151" t="s">
        <v>39</v>
      </c>
      <c r="F42" s="151" t="s">
        <v>39</v>
      </c>
      <c r="G42" s="148" t="s">
        <v>81</v>
      </c>
      <c r="H42" s="152" t="s">
        <v>97</v>
      </c>
      <c r="I42" s="153" t="s">
        <v>97</v>
      </c>
      <c r="J42" s="152" t="s">
        <v>97</v>
      </c>
      <c r="K42" s="153" t="s">
        <v>97</v>
      </c>
      <c r="L42" s="152">
        <v>0</v>
      </c>
      <c r="M42" s="153">
        <v>0</v>
      </c>
      <c r="N42" s="152" t="s">
        <v>97</v>
      </c>
      <c r="O42" s="153" t="s">
        <v>97</v>
      </c>
      <c r="P42" s="155"/>
      <c r="Q42" s="152" t="s">
        <v>97</v>
      </c>
      <c r="R42" s="155" t="s">
        <v>97</v>
      </c>
      <c r="S42" s="152" t="s">
        <v>97</v>
      </c>
      <c r="T42" s="153" t="s">
        <v>97</v>
      </c>
      <c r="U42" s="152">
        <v>0</v>
      </c>
      <c r="V42" s="153">
        <v>0</v>
      </c>
      <c r="W42" s="152" t="s">
        <v>97</v>
      </c>
      <c r="X42" s="153" t="s">
        <v>97</v>
      </c>
      <c r="Y42" s="156"/>
      <c r="Z42" s="152" t="s">
        <v>97</v>
      </c>
      <c r="AA42" s="153" t="s">
        <v>97</v>
      </c>
      <c r="AB42" s="152" t="s">
        <v>97</v>
      </c>
      <c r="AC42" s="153" t="s">
        <v>97</v>
      </c>
      <c r="AD42" s="152">
        <v>0</v>
      </c>
      <c r="AE42" s="153">
        <v>0</v>
      </c>
      <c r="AF42" s="152" t="s">
        <v>97</v>
      </c>
      <c r="AG42" s="153" t="s">
        <v>97</v>
      </c>
      <c r="AH42" s="156"/>
      <c r="AI42" s="152" t="s">
        <v>97</v>
      </c>
      <c r="AJ42" s="153" t="s">
        <v>97</v>
      </c>
      <c r="AK42" s="152" t="s">
        <v>97</v>
      </c>
      <c r="AL42" s="153" t="s">
        <v>97</v>
      </c>
      <c r="AM42" s="152">
        <v>0</v>
      </c>
      <c r="AN42" s="153">
        <v>0</v>
      </c>
      <c r="AO42" s="152" t="s">
        <v>97</v>
      </c>
      <c r="AP42" s="153" t="s">
        <v>97</v>
      </c>
      <c r="AQ42" s="159"/>
      <c r="AR42" s="152" t="s">
        <v>97</v>
      </c>
      <c r="AS42" s="153" t="s">
        <v>97</v>
      </c>
      <c r="AT42" s="152" t="s">
        <v>97</v>
      </c>
      <c r="AU42" s="155" t="s">
        <v>97</v>
      </c>
      <c r="AV42" s="152">
        <v>0</v>
      </c>
      <c r="AW42" s="153">
        <v>0</v>
      </c>
      <c r="AX42" s="152" t="s">
        <v>97</v>
      </c>
      <c r="AY42" s="153" t="s">
        <v>97</v>
      </c>
    </row>
    <row r="43" spans="1:51" s="106" customFormat="1">
      <c r="A43" s="179"/>
      <c r="B43" s="149"/>
      <c r="C43" s="150"/>
      <c r="D43" s="145"/>
      <c r="E43" s="151"/>
      <c r="F43" s="151"/>
      <c r="G43" s="148"/>
      <c r="H43" s="152"/>
      <c r="I43" s="153"/>
      <c r="J43" s="152"/>
      <c r="K43" s="153"/>
      <c r="L43" s="152"/>
      <c r="M43" s="153"/>
      <c r="N43" s="152"/>
      <c r="O43" s="153"/>
      <c r="P43" s="155"/>
      <c r="Q43" s="152"/>
      <c r="R43" s="155"/>
      <c r="S43" s="152"/>
      <c r="T43" s="153"/>
      <c r="U43" s="152"/>
      <c r="V43" s="153"/>
      <c r="W43" s="152"/>
      <c r="X43" s="153"/>
      <c r="Y43" s="156"/>
      <c r="Z43" s="152"/>
      <c r="AA43" s="153"/>
      <c r="AB43" s="152"/>
      <c r="AC43" s="153"/>
      <c r="AD43" s="152"/>
      <c r="AE43" s="153"/>
      <c r="AF43" s="152"/>
      <c r="AG43" s="153"/>
      <c r="AH43" s="156"/>
      <c r="AI43" s="152"/>
      <c r="AJ43" s="153"/>
      <c r="AK43" s="152"/>
      <c r="AL43" s="153"/>
      <c r="AM43" s="152"/>
      <c r="AN43" s="153"/>
      <c r="AO43" s="152"/>
      <c r="AP43" s="153"/>
      <c r="AQ43" s="159"/>
      <c r="AR43" s="152"/>
      <c r="AS43" s="153"/>
      <c r="AT43" s="152"/>
      <c r="AU43" s="155"/>
      <c r="AV43" s="152"/>
      <c r="AW43" s="153"/>
      <c r="AX43" s="152"/>
      <c r="AY43" s="153"/>
    </row>
    <row r="44" spans="1:51" s="106" customFormat="1">
      <c r="A44" s="179" t="s">
        <v>166</v>
      </c>
      <c r="B44" s="149">
        <v>11</v>
      </c>
      <c r="C44" s="150">
        <v>41313</v>
      </c>
      <c r="D44" s="145">
        <v>354</v>
      </c>
      <c r="E44" s="151" t="s">
        <v>174</v>
      </c>
      <c r="F44" s="151" t="s">
        <v>146</v>
      </c>
      <c r="G44" s="148" t="s">
        <v>80</v>
      </c>
      <c r="H44" s="152">
        <v>0</v>
      </c>
      <c r="I44" s="153">
        <v>0</v>
      </c>
      <c r="J44" s="152">
        <v>0</v>
      </c>
      <c r="K44" s="153">
        <v>0</v>
      </c>
      <c r="L44" s="152">
        <v>0</v>
      </c>
      <c r="M44" s="153">
        <v>0</v>
      </c>
      <c r="N44" s="152">
        <v>0</v>
      </c>
      <c r="O44" s="153">
        <v>0</v>
      </c>
      <c r="P44" s="155"/>
      <c r="Q44" s="152">
        <v>0</v>
      </c>
      <c r="R44" s="155">
        <v>0</v>
      </c>
      <c r="S44" s="152">
        <v>0</v>
      </c>
      <c r="T44" s="153">
        <v>0</v>
      </c>
      <c r="U44" s="152">
        <v>0</v>
      </c>
      <c r="V44" s="153">
        <v>0</v>
      </c>
      <c r="W44" s="152">
        <v>0</v>
      </c>
      <c r="X44" s="153">
        <v>0</v>
      </c>
      <c r="Y44" s="156"/>
      <c r="Z44" s="152">
        <v>0</v>
      </c>
      <c r="AA44" s="153">
        <v>0</v>
      </c>
      <c r="AB44" s="152">
        <v>0</v>
      </c>
      <c r="AC44" s="153">
        <v>0</v>
      </c>
      <c r="AD44" s="152">
        <v>0</v>
      </c>
      <c r="AE44" s="153">
        <v>0</v>
      </c>
      <c r="AF44" s="152">
        <v>0</v>
      </c>
      <c r="AG44" s="153">
        <v>0</v>
      </c>
      <c r="AH44" s="156"/>
      <c r="AI44" s="152">
        <v>0</v>
      </c>
      <c r="AJ44" s="153">
        <v>0</v>
      </c>
      <c r="AK44" s="152">
        <v>0</v>
      </c>
      <c r="AL44" s="153">
        <v>0</v>
      </c>
      <c r="AM44" s="152">
        <v>0</v>
      </c>
      <c r="AN44" s="153">
        <v>0</v>
      </c>
      <c r="AO44" s="152">
        <v>0</v>
      </c>
      <c r="AP44" s="153">
        <v>0</v>
      </c>
      <c r="AQ44" s="159"/>
      <c r="AR44" s="152">
        <v>0</v>
      </c>
      <c r="AS44" s="153">
        <v>0</v>
      </c>
      <c r="AT44" s="152">
        <v>0</v>
      </c>
      <c r="AU44" s="155">
        <v>0</v>
      </c>
      <c r="AV44" s="152">
        <v>0</v>
      </c>
      <c r="AW44" s="153">
        <v>0</v>
      </c>
      <c r="AX44" s="152">
        <v>0</v>
      </c>
      <c r="AY44" s="153">
        <v>0</v>
      </c>
    </row>
    <row r="45" spans="1:51" s="106" customFormat="1">
      <c r="A45" s="179"/>
      <c r="B45" s="149"/>
      <c r="C45" s="150"/>
      <c r="D45" s="145"/>
      <c r="E45" s="175"/>
      <c r="F45" s="151"/>
      <c r="G45" s="148"/>
      <c r="H45" s="152"/>
      <c r="I45" s="153"/>
      <c r="J45" s="152"/>
      <c r="K45" s="153"/>
      <c r="L45" s="152"/>
      <c r="M45" s="153"/>
      <c r="N45" s="152"/>
      <c r="O45" s="153"/>
      <c r="P45" s="155"/>
      <c r="Q45" s="152"/>
      <c r="R45" s="155"/>
      <c r="S45" s="152"/>
      <c r="T45" s="153"/>
      <c r="U45" s="152"/>
      <c r="V45" s="153"/>
      <c r="W45" s="152"/>
      <c r="X45" s="153"/>
      <c r="Y45" s="156"/>
      <c r="Z45" s="152"/>
      <c r="AA45" s="153"/>
      <c r="AB45" s="152"/>
      <c r="AC45" s="153"/>
      <c r="AD45" s="152"/>
      <c r="AE45" s="153"/>
      <c r="AF45" s="152"/>
      <c r="AG45" s="153"/>
      <c r="AH45" s="156"/>
      <c r="AI45" s="152"/>
      <c r="AJ45" s="153"/>
      <c r="AK45" s="152"/>
      <c r="AL45" s="153"/>
      <c r="AM45" s="152"/>
      <c r="AN45" s="153"/>
      <c r="AO45" s="152"/>
      <c r="AP45" s="153"/>
      <c r="AQ45" s="159"/>
      <c r="AR45" s="152"/>
      <c r="AS45" s="153"/>
      <c r="AT45" s="152"/>
      <c r="AU45" s="155"/>
      <c r="AV45" s="152"/>
      <c r="AW45" s="153"/>
      <c r="AX45" s="152"/>
      <c r="AY45" s="153"/>
    </row>
    <row r="46" spans="1:51" s="106" customFormat="1" ht="25.5">
      <c r="A46" s="179" t="s">
        <v>175</v>
      </c>
      <c r="B46" s="149">
        <v>460</v>
      </c>
      <c r="C46" s="150">
        <v>41417</v>
      </c>
      <c r="D46" s="145">
        <v>372</v>
      </c>
      <c r="E46" s="151" t="s">
        <v>51</v>
      </c>
      <c r="F46" s="151" t="s">
        <v>51</v>
      </c>
      <c r="G46" s="148" t="s">
        <v>89</v>
      </c>
      <c r="H46" s="152" t="s">
        <v>97</v>
      </c>
      <c r="I46" s="153" t="s">
        <v>97</v>
      </c>
      <c r="J46" s="152" t="s">
        <v>97</v>
      </c>
      <c r="K46" s="153" t="s">
        <v>97</v>
      </c>
      <c r="L46" s="152">
        <v>0</v>
      </c>
      <c r="M46" s="153">
        <v>0</v>
      </c>
      <c r="N46" s="152" t="s">
        <v>97</v>
      </c>
      <c r="O46" s="153" t="s">
        <v>97</v>
      </c>
      <c r="P46" s="155"/>
      <c r="Q46" s="152" t="s">
        <v>97</v>
      </c>
      <c r="R46" s="155" t="s">
        <v>97</v>
      </c>
      <c r="S46" s="152" t="s">
        <v>97</v>
      </c>
      <c r="T46" s="153" t="s">
        <v>97</v>
      </c>
      <c r="U46" s="152">
        <v>0</v>
      </c>
      <c r="V46" s="153">
        <v>0</v>
      </c>
      <c r="W46" s="152" t="s">
        <v>97</v>
      </c>
      <c r="X46" s="153" t="s">
        <v>97</v>
      </c>
      <c r="Y46" s="156"/>
      <c r="Z46" s="152" t="s">
        <v>97</v>
      </c>
      <c r="AA46" s="153" t="s">
        <v>97</v>
      </c>
      <c r="AB46" s="152" t="s">
        <v>97</v>
      </c>
      <c r="AC46" s="153" t="s">
        <v>97</v>
      </c>
      <c r="AD46" s="152">
        <v>0</v>
      </c>
      <c r="AE46" s="153">
        <v>0</v>
      </c>
      <c r="AF46" s="152" t="s">
        <v>97</v>
      </c>
      <c r="AG46" s="153" t="s">
        <v>97</v>
      </c>
      <c r="AH46" s="156"/>
      <c r="AI46" s="152" t="s">
        <v>97</v>
      </c>
      <c r="AJ46" s="153" t="s">
        <v>97</v>
      </c>
      <c r="AK46" s="152" t="s">
        <v>97</v>
      </c>
      <c r="AL46" s="153" t="s">
        <v>97</v>
      </c>
      <c r="AM46" s="152">
        <v>0</v>
      </c>
      <c r="AN46" s="153">
        <v>0</v>
      </c>
      <c r="AO46" s="152" t="s">
        <v>97</v>
      </c>
      <c r="AP46" s="153" t="s">
        <v>97</v>
      </c>
      <c r="AQ46" s="159"/>
      <c r="AR46" s="152" t="s">
        <v>97</v>
      </c>
      <c r="AS46" s="153" t="s">
        <v>97</v>
      </c>
      <c r="AT46" s="152" t="s">
        <v>97</v>
      </c>
      <c r="AU46" s="155" t="s">
        <v>97</v>
      </c>
      <c r="AV46" s="152">
        <v>0</v>
      </c>
      <c r="AW46" s="153">
        <v>0</v>
      </c>
      <c r="AX46" s="152" t="s">
        <v>97</v>
      </c>
      <c r="AY46" s="153" t="s">
        <v>97</v>
      </c>
    </row>
    <row r="47" spans="1:51" s="106" customFormat="1">
      <c r="A47" s="179"/>
      <c r="B47" s="149"/>
      <c r="C47" s="150"/>
      <c r="D47" s="145"/>
      <c r="E47" s="175"/>
      <c r="F47" s="151"/>
      <c r="G47" s="148"/>
      <c r="H47" s="152"/>
      <c r="I47" s="153"/>
      <c r="J47" s="152"/>
      <c r="K47" s="153"/>
      <c r="L47" s="152"/>
      <c r="M47" s="153"/>
      <c r="N47" s="152"/>
      <c r="O47" s="153"/>
      <c r="P47" s="155"/>
      <c r="Q47" s="152"/>
      <c r="R47" s="155"/>
      <c r="S47" s="152"/>
      <c r="T47" s="153"/>
      <c r="U47" s="152"/>
      <c r="V47" s="153"/>
      <c r="W47" s="152"/>
      <c r="X47" s="153"/>
      <c r="Y47" s="156"/>
      <c r="Z47" s="152"/>
      <c r="AA47" s="153"/>
      <c r="AB47" s="152"/>
      <c r="AC47" s="153"/>
      <c r="AD47" s="152"/>
      <c r="AE47" s="153"/>
      <c r="AF47" s="152"/>
      <c r="AG47" s="153"/>
      <c r="AH47" s="156"/>
      <c r="AI47" s="152"/>
      <c r="AJ47" s="153"/>
      <c r="AK47" s="152"/>
      <c r="AL47" s="153"/>
      <c r="AM47" s="152"/>
      <c r="AN47" s="153"/>
      <c r="AO47" s="152"/>
      <c r="AP47" s="153"/>
      <c r="AQ47" s="159"/>
      <c r="AR47" s="152"/>
      <c r="AS47" s="153"/>
      <c r="AT47" s="152"/>
      <c r="AU47" s="155"/>
      <c r="AV47" s="152"/>
      <c r="AW47" s="153"/>
      <c r="AX47" s="152"/>
      <c r="AY47" s="153"/>
    </row>
    <row r="48" spans="1:51" s="106" customFormat="1">
      <c r="A48" s="179" t="s">
        <v>31</v>
      </c>
      <c r="B48" s="149">
        <v>245</v>
      </c>
      <c r="C48" s="150">
        <v>41355</v>
      </c>
      <c r="D48" s="145">
        <v>406</v>
      </c>
      <c r="E48" s="151" t="s">
        <v>124</v>
      </c>
      <c r="F48" s="151" t="s">
        <v>115</v>
      </c>
      <c r="G48" s="148" t="s">
        <v>79</v>
      </c>
      <c r="H48" s="152">
        <v>1.2</v>
      </c>
      <c r="I48" s="153">
        <v>1.2</v>
      </c>
      <c r="J48" s="152" t="s">
        <v>97</v>
      </c>
      <c r="K48" s="153" t="s">
        <v>97</v>
      </c>
      <c r="L48" s="152">
        <v>0.3</v>
      </c>
      <c r="M48" s="153">
        <v>0.3</v>
      </c>
      <c r="N48" s="152">
        <v>1.5</v>
      </c>
      <c r="O48" s="153">
        <v>1.5</v>
      </c>
      <c r="P48" s="155"/>
      <c r="Q48" s="152">
        <v>1.2</v>
      </c>
      <c r="R48" s="155">
        <v>1.2</v>
      </c>
      <c r="S48" s="152" t="s">
        <v>97</v>
      </c>
      <c r="T48" s="153" t="s">
        <v>97</v>
      </c>
      <c r="U48" s="152">
        <v>0.3</v>
      </c>
      <c r="V48" s="153">
        <v>0.3</v>
      </c>
      <c r="W48" s="152">
        <v>1.5</v>
      </c>
      <c r="X48" s="153">
        <v>1.5</v>
      </c>
      <c r="Y48" s="156"/>
      <c r="Z48" s="152">
        <v>1.3</v>
      </c>
      <c r="AA48" s="153">
        <v>1.3</v>
      </c>
      <c r="AB48" s="152" t="s">
        <v>97</v>
      </c>
      <c r="AC48" s="153" t="s">
        <v>97</v>
      </c>
      <c r="AD48" s="152">
        <v>0.3</v>
      </c>
      <c r="AE48" s="153">
        <v>0.3</v>
      </c>
      <c r="AF48" s="152">
        <v>1.6</v>
      </c>
      <c r="AG48" s="153">
        <v>1.6</v>
      </c>
      <c r="AH48" s="156"/>
      <c r="AI48" s="152">
        <v>1.3</v>
      </c>
      <c r="AJ48" s="153">
        <v>1.3</v>
      </c>
      <c r="AK48" s="152" t="s">
        <v>97</v>
      </c>
      <c r="AL48" s="153" t="s">
        <v>97</v>
      </c>
      <c r="AM48" s="152">
        <v>0.3</v>
      </c>
      <c r="AN48" s="153">
        <v>0.3</v>
      </c>
      <c r="AO48" s="152">
        <v>1.6</v>
      </c>
      <c r="AP48" s="153">
        <v>1.6</v>
      </c>
      <c r="AQ48" s="159"/>
      <c r="AR48" s="152">
        <v>1.3</v>
      </c>
      <c r="AS48" s="153">
        <v>1.3</v>
      </c>
      <c r="AT48" s="152" t="s">
        <v>97</v>
      </c>
      <c r="AU48" s="155" t="s">
        <v>97</v>
      </c>
      <c r="AV48" s="152">
        <v>0.3</v>
      </c>
      <c r="AW48" s="153">
        <v>0.3</v>
      </c>
      <c r="AX48" s="152">
        <v>1.6</v>
      </c>
      <c r="AY48" s="153">
        <v>1.6</v>
      </c>
    </row>
    <row r="49" spans="1:51" s="106" customFormat="1">
      <c r="A49" s="179" t="s">
        <v>31</v>
      </c>
      <c r="B49" s="149">
        <v>462</v>
      </c>
      <c r="C49" s="150">
        <v>41417</v>
      </c>
      <c r="D49" s="145">
        <v>406</v>
      </c>
      <c r="E49" s="151" t="s">
        <v>124</v>
      </c>
      <c r="F49" s="151" t="s">
        <v>224</v>
      </c>
      <c r="G49" s="148" t="s">
        <v>90</v>
      </c>
      <c r="H49" s="136" t="s">
        <v>159</v>
      </c>
      <c r="I49" s="153"/>
      <c r="J49" s="152"/>
      <c r="K49" s="153"/>
      <c r="L49" s="152"/>
      <c r="M49" s="153"/>
      <c r="N49" s="152"/>
      <c r="O49" s="153"/>
      <c r="P49" s="155"/>
      <c r="Q49" s="152"/>
      <c r="R49" s="155"/>
      <c r="S49" s="152"/>
      <c r="T49" s="153"/>
      <c r="U49" s="152"/>
      <c r="V49" s="153"/>
      <c r="W49" s="152"/>
      <c r="X49" s="153"/>
      <c r="Y49" s="156"/>
      <c r="Z49" s="152"/>
      <c r="AA49" s="153"/>
      <c r="AB49" s="152"/>
      <c r="AC49" s="153"/>
      <c r="AD49" s="152"/>
      <c r="AE49" s="153"/>
      <c r="AF49" s="152"/>
      <c r="AG49" s="153"/>
      <c r="AH49" s="156"/>
      <c r="AI49" s="152"/>
      <c r="AJ49" s="153"/>
      <c r="AK49" s="152"/>
      <c r="AL49" s="153"/>
      <c r="AM49" s="152"/>
      <c r="AN49" s="153"/>
      <c r="AO49" s="152"/>
      <c r="AP49" s="153"/>
      <c r="AQ49" s="159"/>
      <c r="AR49" s="152"/>
      <c r="AS49" s="153"/>
      <c r="AT49" s="152"/>
      <c r="AU49" s="155"/>
      <c r="AV49" s="152"/>
      <c r="AW49" s="153"/>
      <c r="AX49" s="152"/>
      <c r="AY49" s="153"/>
    </row>
    <row r="50" spans="1:51" s="106" customFormat="1">
      <c r="A50" s="179" t="s">
        <v>31</v>
      </c>
      <c r="B50" s="149">
        <v>485</v>
      </c>
      <c r="C50" s="150">
        <v>41431</v>
      </c>
      <c r="D50" s="145">
        <v>406</v>
      </c>
      <c r="E50" s="151" t="s">
        <v>124</v>
      </c>
      <c r="F50" s="151" t="s">
        <v>57</v>
      </c>
      <c r="G50" s="148" t="s">
        <v>93</v>
      </c>
      <c r="H50" s="152">
        <v>-1.1000000000000001</v>
      </c>
      <c r="I50" s="153">
        <v>-0.8</v>
      </c>
      <c r="J50" s="152">
        <v>0</v>
      </c>
      <c r="K50" s="153">
        <v>0</v>
      </c>
      <c r="L50" s="87">
        <v>0</v>
      </c>
      <c r="M50" s="86">
        <v>0</v>
      </c>
      <c r="N50" s="87">
        <v>-1.1000000000000001</v>
      </c>
      <c r="O50" s="86">
        <v>-0.8</v>
      </c>
      <c r="P50" s="155"/>
      <c r="Q50" s="152">
        <v>-0.9</v>
      </c>
      <c r="R50" s="155">
        <v>-0.8</v>
      </c>
      <c r="S50" s="152">
        <v>0</v>
      </c>
      <c r="T50" s="153">
        <v>0</v>
      </c>
      <c r="U50" s="87">
        <v>0</v>
      </c>
      <c r="V50" s="86">
        <v>0</v>
      </c>
      <c r="W50" s="87">
        <v>-0.9</v>
      </c>
      <c r="X50" s="86">
        <v>-0.8</v>
      </c>
      <c r="Y50" s="156"/>
      <c r="Z50" s="152">
        <v>-0.7</v>
      </c>
      <c r="AA50" s="153">
        <v>-0.8</v>
      </c>
      <c r="AB50" s="152">
        <v>0</v>
      </c>
      <c r="AC50" s="153">
        <v>0</v>
      </c>
      <c r="AD50" s="87">
        <v>0</v>
      </c>
      <c r="AE50" s="86">
        <v>0</v>
      </c>
      <c r="AF50" s="87">
        <v>-0.7</v>
      </c>
      <c r="AG50" s="86">
        <v>-0.8</v>
      </c>
      <c r="AH50" s="156"/>
      <c r="AI50" s="152">
        <v>-0.9</v>
      </c>
      <c r="AJ50" s="153">
        <v>-0.8</v>
      </c>
      <c r="AK50" s="152">
        <v>0</v>
      </c>
      <c r="AL50" s="153">
        <v>0</v>
      </c>
      <c r="AM50" s="87">
        <v>0</v>
      </c>
      <c r="AN50" s="86">
        <v>0</v>
      </c>
      <c r="AO50" s="87">
        <v>-0.9</v>
      </c>
      <c r="AP50" s="86">
        <v>-0.8</v>
      </c>
      <c r="AQ50" s="159"/>
      <c r="AR50" s="152">
        <v>-0.8</v>
      </c>
      <c r="AS50" s="153">
        <v>-0.8</v>
      </c>
      <c r="AT50" s="152">
        <v>0</v>
      </c>
      <c r="AU50" s="155">
        <v>0</v>
      </c>
      <c r="AV50" s="87">
        <v>0</v>
      </c>
      <c r="AW50" s="86">
        <v>0</v>
      </c>
      <c r="AX50" s="87">
        <v>-0.8</v>
      </c>
      <c r="AY50" s="86">
        <v>-0.8</v>
      </c>
    </row>
    <row r="51" spans="1:51" s="106" customFormat="1">
      <c r="A51" s="179" t="s">
        <v>31</v>
      </c>
      <c r="B51" s="149">
        <v>465</v>
      </c>
      <c r="C51" s="150">
        <v>41417</v>
      </c>
      <c r="D51" s="145">
        <v>406</v>
      </c>
      <c r="E51" s="151" t="s">
        <v>124</v>
      </c>
      <c r="F51" s="151" t="s">
        <v>53</v>
      </c>
      <c r="G51" s="148" t="s">
        <v>91</v>
      </c>
      <c r="H51" s="152">
        <v>0</v>
      </c>
      <c r="I51" s="153">
        <v>-3</v>
      </c>
      <c r="J51" s="152">
        <v>0</v>
      </c>
      <c r="K51" s="153">
        <v>0</v>
      </c>
      <c r="L51" s="152">
        <v>0</v>
      </c>
      <c r="M51" s="153">
        <v>0</v>
      </c>
      <c r="N51" s="152">
        <v>0</v>
      </c>
      <c r="O51" s="153">
        <v>-3</v>
      </c>
      <c r="P51" s="155"/>
      <c r="Q51" s="152">
        <v>0</v>
      </c>
      <c r="R51" s="155">
        <v>-3</v>
      </c>
      <c r="S51" s="152">
        <v>0</v>
      </c>
      <c r="T51" s="153">
        <v>0</v>
      </c>
      <c r="U51" s="152">
        <v>0</v>
      </c>
      <c r="V51" s="153">
        <v>0</v>
      </c>
      <c r="W51" s="152">
        <v>0</v>
      </c>
      <c r="X51" s="153">
        <v>-3</v>
      </c>
      <c r="Y51" s="156"/>
      <c r="Z51" s="152">
        <v>-2.7</v>
      </c>
      <c r="AA51" s="153">
        <v>-3</v>
      </c>
      <c r="AB51" s="152">
        <v>0</v>
      </c>
      <c r="AC51" s="153">
        <v>0</v>
      </c>
      <c r="AD51" s="152">
        <v>0</v>
      </c>
      <c r="AE51" s="153">
        <v>0</v>
      </c>
      <c r="AF51" s="152">
        <v>-2.7</v>
      </c>
      <c r="AG51" s="153">
        <v>-3</v>
      </c>
      <c r="AH51" s="156"/>
      <c r="AI51" s="152">
        <v>-3</v>
      </c>
      <c r="AJ51" s="153">
        <v>-3</v>
      </c>
      <c r="AK51" s="152">
        <v>0</v>
      </c>
      <c r="AL51" s="153">
        <v>0</v>
      </c>
      <c r="AM51" s="152">
        <v>0</v>
      </c>
      <c r="AN51" s="153">
        <v>0</v>
      </c>
      <c r="AO51" s="152">
        <v>-3</v>
      </c>
      <c r="AP51" s="153">
        <v>-3</v>
      </c>
      <c r="AQ51" s="159"/>
      <c r="AR51" s="152">
        <v>-3</v>
      </c>
      <c r="AS51" s="153">
        <v>-3</v>
      </c>
      <c r="AT51" s="152">
        <v>0</v>
      </c>
      <c r="AU51" s="155">
        <v>0</v>
      </c>
      <c r="AV51" s="152">
        <v>0</v>
      </c>
      <c r="AW51" s="153">
        <v>0</v>
      </c>
      <c r="AX51" s="152">
        <v>-3</v>
      </c>
      <c r="AY51" s="153">
        <v>-3</v>
      </c>
    </row>
    <row r="52" spans="1:51" s="106" customFormat="1">
      <c r="A52" s="179" t="s">
        <v>31</v>
      </c>
      <c r="B52" s="149">
        <v>421</v>
      </c>
      <c r="C52" s="150">
        <v>41390</v>
      </c>
      <c r="D52" s="145">
        <v>406</v>
      </c>
      <c r="E52" s="151" t="s">
        <v>124</v>
      </c>
      <c r="F52" s="151" t="s">
        <v>147</v>
      </c>
      <c r="G52" s="148" t="s">
        <v>79</v>
      </c>
      <c r="H52" s="152" t="s">
        <v>98</v>
      </c>
      <c r="I52" s="153">
        <v>-0.1</v>
      </c>
      <c r="J52" s="152" t="s">
        <v>98</v>
      </c>
      <c r="K52" s="153" t="s">
        <v>98</v>
      </c>
      <c r="L52" s="152" t="s">
        <v>98</v>
      </c>
      <c r="M52" s="153" t="s">
        <v>98</v>
      </c>
      <c r="N52" s="152" t="s">
        <v>98</v>
      </c>
      <c r="O52" s="153">
        <v>-0.1</v>
      </c>
      <c r="P52" s="155"/>
      <c r="Q52" s="152" t="s">
        <v>98</v>
      </c>
      <c r="R52" s="155">
        <v>-0.1</v>
      </c>
      <c r="S52" s="152" t="s">
        <v>98</v>
      </c>
      <c r="T52" s="153" t="s">
        <v>98</v>
      </c>
      <c r="U52" s="152" t="s">
        <v>98</v>
      </c>
      <c r="V52" s="153" t="s">
        <v>98</v>
      </c>
      <c r="W52" s="152" t="s">
        <v>98</v>
      </c>
      <c r="X52" s="153">
        <v>-0.1</v>
      </c>
      <c r="Y52" s="156"/>
      <c r="Z52" s="152" t="s">
        <v>98</v>
      </c>
      <c r="AA52" s="153">
        <v>-0.1</v>
      </c>
      <c r="AB52" s="152" t="s">
        <v>98</v>
      </c>
      <c r="AC52" s="153" t="s">
        <v>98</v>
      </c>
      <c r="AD52" s="152" t="s">
        <v>98</v>
      </c>
      <c r="AE52" s="153" t="s">
        <v>98</v>
      </c>
      <c r="AF52" s="152" t="s">
        <v>98</v>
      </c>
      <c r="AG52" s="153">
        <v>-0.1</v>
      </c>
      <c r="AH52" s="156"/>
      <c r="AI52" s="152">
        <v>-0.1</v>
      </c>
      <c r="AJ52" s="153">
        <v>-0.1</v>
      </c>
      <c r="AK52" s="152" t="s">
        <v>98</v>
      </c>
      <c r="AL52" s="153" t="s">
        <v>98</v>
      </c>
      <c r="AM52" s="152" t="s">
        <v>98</v>
      </c>
      <c r="AN52" s="153" t="s">
        <v>98</v>
      </c>
      <c r="AO52" s="152">
        <v>-0.1</v>
      </c>
      <c r="AP52" s="153">
        <v>-0.1</v>
      </c>
      <c r="AQ52" s="159"/>
      <c r="AR52" s="152">
        <v>-0.1</v>
      </c>
      <c r="AS52" s="153">
        <v>-0.1</v>
      </c>
      <c r="AT52" s="152" t="s">
        <v>98</v>
      </c>
      <c r="AU52" s="155" t="s">
        <v>98</v>
      </c>
      <c r="AV52" s="152" t="s">
        <v>98</v>
      </c>
      <c r="AW52" s="153" t="s">
        <v>98</v>
      </c>
      <c r="AX52" s="152">
        <v>-0.1</v>
      </c>
      <c r="AY52" s="153">
        <v>-0.1</v>
      </c>
    </row>
    <row r="53" spans="1:51" s="106" customFormat="1">
      <c r="A53" s="179" t="s">
        <v>31</v>
      </c>
      <c r="B53" s="149">
        <v>14</v>
      </c>
      <c r="C53" s="150">
        <v>41313</v>
      </c>
      <c r="D53" s="145">
        <v>406</v>
      </c>
      <c r="E53" s="151" t="s">
        <v>124</v>
      </c>
      <c r="F53" s="151" t="s">
        <v>148</v>
      </c>
      <c r="G53" s="148" t="s">
        <v>79</v>
      </c>
      <c r="H53" s="152">
        <v>-1.1000000000000001</v>
      </c>
      <c r="I53" s="153">
        <v>-1.1000000000000001</v>
      </c>
      <c r="J53" s="152" t="s">
        <v>98</v>
      </c>
      <c r="K53" s="153" t="s">
        <v>98</v>
      </c>
      <c r="L53" s="152">
        <v>-0.2</v>
      </c>
      <c r="M53" s="153">
        <v>-0.2</v>
      </c>
      <c r="N53" s="152">
        <v>-1.3</v>
      </c>
      <c r="O53" s="153">
        <v>-1.3</v>
      </c>
      <c r="P53" s="155"/>
      <c r="Q53" s="152">
        <v>-1.2</v>
      </c>
      <c r="R53" s="155">
        <v>-1.2</v>
      </c>
      <c r="S53" s="152" t="s">
        <v>98</v>
      </c>
      <c r="T53" s="153" t="s">
        <v>98</v>
      </c>
      <c r="U53" s="152">
        <v>-0.3</v>
      </c>
      <c r="V53" s="153">
        <v>-0.3</v>
      </c>
      <c r="W53" s="152">
        <v>-1.5</v>
      </c>
      <c r="X53" s="153">
        <v>-1.5</v>
      </c>
      <c r="Y53" s="156"/>
      <c r="Z53" s="152">
        <v>-1.2</v>
      </c>
      <c r="AA53" s="153">
        <v>-1.2</v>
      </c>
      <c r="AB53" s="152" t="s">
        <v>98</v>
      </c>
      <c r="AC53" s="153" t="s">
        <v>98</v>
      </c>
      <c r="AD53" s="152">
        <v>-0.3</v>
      </c>
      <c r="AE53" s="153">
        <v>-0.3</v>
      </c>
      <c r="AF53" s="152">
        <v>-1.5</v>
      </c>
      <c r="AG53" s="153">
        <v>-1.5</v>
      </c>
      <c r="AH53" s="156"/>
      <c r="AI53" s="152">
        <v>-1.2</v>
      </c>
      <c r="AJ53" s="153">
        <v>-1.2</v>
      </c>
      <c r="AK53" s="152" t="s">
        <v>98</v>
      </c>
      <c r="AL53" s="153" t="s">
        <v>98</v>
      </c>
      <c r="AM53" s="152">
        <v>-0.3</v>
      </c>
      <c r="AN53" s="153">
        <v>-0.3</v>
      </c>
      <c r="AO53" s="152">
        <v>-1.5</v>
      </c>
      <c r="AP53" s="153">
        <v>-1.5</v>
      </c>
      <c r="AQ53" s="159"/>
      <c r="AR53" s="152">
        <v>-1.3</v>
      </c>
      <c r="AS53" s="153">
        <v>-1.3</v>
      </c>
      <c r="AT53" s="152" t="s">
        <v>98</v>
      </c>
      <c r="AU53" s="155" t="s">
        <v>98</v>
      </c>
      <c r="AV53" s="152">
        <v>-0.3</v>
      </c>
      <c r="AW53" s="153">
        <v>-0.3</v>
      </c>
      <c r="AX53" s="152">
        <v>-1.6</v>
      </c>
      <c r="AY53" s="153">
        <v>-1.6</v>
      </c>
    </row>
    <row r="54" spans="1:51" s="106" customFormat="1">
      <c r="A54" s="179" t="s">
        <v>31</v>
      </c>
      <c r="B54" s="149">
        <v>467</v>
      </c>
      <c r="C54" s="150">
        <v>41417</v>
      </c>
      <c r="D54" s="145">
        <v>406</v>
      </c>
      <c r="E54" s="151" t="s">
        <v>124</v>
      </c>
      <c r="F54" s="151" t="s">
        <v>150</v>
      </c>
      <c r="G54" s="148" t="s">
        <v>79</v>
      </c>
      <c r="H54" s="152">
        <v>-3.8</v>
      </c>
      <c r="I54" s="153">
        <v>0</v>
      </c>
      <c r="J54" s="152" t="s">
        <v>98</v>
      </c>
      <c r="K54" s="153">
        <v>0</v>
      </c>
      <c r="L54" s="152">
        <v>-0.9</v>
      </c>
      <c r="M54" s="153">
        <v>0</v>
      </c>
      <c r="N54" s="152">
        <v>-4.7</v>
      </c>
      <c r="O54" s="153">
        <v>0</v>
      </c>
      <c r="P54" s="155"/>
      <c r="Q54" s="152">
        <v>0</v>
      </c>
      <c r="R54" s="155">
        <v>0</v>
      </c>
      <c r="S54" s="152">
        <v>0</v>
      </c>
      <c r="T54" s="153">
        <v>0</v>
      </c>
      <c r="U54" s="152">
        <v>0</v>
      </c>
      <c r="V54" s="153">
        <v>0</v>
      </c>
      <c r="W54" s="152">
        <v>0</v>
      </c>
      <c r="X54" s="153">
        <v>0</v>
      </c>
      <c r="Y54" s="156"/>
      <c r="Z54" s="152">
        <v>0</v>
      </c>
      <c r="AA54" s="153">
        <v>0</v>
      </c>
      <c r="AB54" s="152">
        <v>0</v>
      </c>
      <c r="AC54" s="153">
        <v>0</v>
      </c>
      <c r="AD54" s="152">
        <v>0</v>
      </c>
      <c r="AE54" s="153">
        <v>0</v>
      </c>
      <c r="AF54" s="152">
        <v>0</v>
      </c>
      <c r="AG54" s="153">
        <v>0</v>
      </c>
      <c r="AH54" s="156"/>
      <c r="AI54" s="152">
        <v>0</v>
      </c>
      <c r="AJ54" s="153">
        <v>0</v>
      </c>
      <c r="AK54" s="152">
        <v>0</v>
      </c>
      <c r="AL54" s="153">
        <v>0</v>
      </c>
      <c r="AM54" s="152">
        <v>0</v>
      </c>
      <c r="AN54" s="153">
        <v>0</v>
      </c>
      <c r="AO54" s="152">
        <v>0</v>
      </c>
      <c r="AP54" s="153">
        <v>0</v>
      </c>
      <c r="AQ54" s="159"/>
      <c r="AR54" s="152">
        <v>0</v>
      </c>
      <c r="AS54" s="153">
        <v>0</v>
      </c>
      <c r="AT54" s="152">
        <v>0</v>
      </c>
      <c r="AU54" s="155">
        <v>0</v>
      </c>
      <c r="AV54" s="152">
        <v>0</v>
      </c>
      <c r="AW54" s="153">
        <v>0</v>
      </c>
      <c r="AX54" s="152">
        <v>0</v>
      </c>
      <c r="AY54" s="153">
        <v>0</v>
      </c>
    </row>
    <row r="55" spans="1:51" s="106" customFormat="1" ht="25.5">
      <c r="A55" s="179" t="s">
        <v>31</v>
      </c>
      <c r="B55" s="149">
        <v>86</v>
      </c>
      <c r="C55" s="150">
        <v>41327</v>
      </c>
      <c r="D55" s="145">
        <v>406</v>
      </c>
      <c r="E55" s="151" t="s">
        <v>124</v>
      </c>
      <c r="F55" s="151" t="s">
        <v>151</v>
      </c>
      <c r="G55" s="148" t="s">
        <v>79</v>
      </c>
      <c r="H55" s="152">
        <v>-23.9</v>
      </c>
      <c r="I55" s="153">
        <v>0</v>
      </c>
      <c r="J55" s="152" t="s">
        <v>98</v>
      </c>
      <c r="K55" s="153">
        <v>0</v>
      </c>
      <c r="L55" s="87">
        <v>-5.4</v>
      </c>
      <c r="M55" s="86">
        <v>0</v>
      </c>
      <c r="N55" s="87">
        <v>-29.299999999999997</v>
      </c>
      <c r="O55" s="86">
        <v>0</v>
      </c>
      <c r="P55" s="155"/>
      <c r="Q55" s="152">
        <v>0</v>
      </c>
      <c r="R55" s="155">
        <v>0</v>
      </c>
      <c r="S55" s="152">
        <v>0</v>
      </c>
      <c r="T55" s="153">
        <v>0</v>
      </c>
      <c r="U55" s="87">
        <v>0</v>
      </c>
      <c r="V55" s="86">
        <v>0</v>
      </c>
      <c r="W55" s="87">
        <v>0</v>
      </c>
      <c r="X55" s="86">
        <v>0</v>
      </c>
      <c r="Y55" s="156"/>
      <c r="Z55" s="152">
        <v>0</v>
      </c>
      <c r="AA55" s="153">
        <v>0</v>
      </c>
      <c r="AB55" s="152">
        <v>0</v>
      </c>
      <c r="AC55" s="153">
        <v>0</v>
      </c>
      <c r="AD55" s="87">
        <v>0</v>
      </c>
      <c r="AE55" s="86">
        <v>0</v>
      </c>
      <c r="AF55" s="87">
        <v>0</v>
      </c>
      <c r="AG55" s="86">
        <v>0</v>
      </c>
      <c r="AH55" s="156"/>
      <c r="AI55" s="152">
        <v>0</v>
      </c>
      <c r="AJ55" s="153">
        <v>0</v>
      </c>
      <c r="AK55" s="152">
        <v>0</v>
      </c>
      <c r="AL55" s="153">
        <v>0</v>
      </c>
      <c r="AM55" s="87">
        <v>0</v>
      </c>
      <c r="AN55" s="86">
        <v>0</v>
      </c>
      <c r="AO55" s="87">
        <v>0</v>
      </c>
      <c r="AP55" s="86">
        <v>0</v>
      </c>
      <c r="AQ55" s="159"/>
      <c r="AR55" s="152">
        <v>0</v>
      </c>
      <c r="AS55" s="153">
        <v>0</v>
      </c>
      <c r="AT55" s="152">
        <v>0</v>
      </c>
      <c r="AU55" s="155">
        <v>0</v>
      </c>
      <c r="AV55" s="87">
        <v>0</v>
      </c>
      <c r="AW55" s="86">
        <v>0</v>
      </c>
      <c r="AX55" s="87">
        <v>0</v>
      </c>
      <c r="AY55" s="86">
        <v>0</v>
      </c>
    </row>
    <row r="56" spans="1:51" s="106" customFormat="1">
      <c r="A56" s="179" t="s">
        <v>31</v>
      </c>
      <c r="B56" s="149">
        <v>372</v>
      </c>
      <c r="C56" s="150">
        <v>41417</v>
      </c>
      <c r="D56" s="145">
        <v>406</v>
      </c>
      <c r="E56" s="151" t="s">
        <v>124</v>
      </c>
      <c r="F56" s="151" t="s">
        <v>149</v>
      </c>
      <c r="G56" s="148" t="s">
        <v>79</v>
      </c>
      <c r="H56" s="152">
        <v>0</v>
      </c>
      <c r="I56" s="153">
        <v>-3.3</v>
      </c>
      <c r="J56" s="152">
        <v>0</v>
      </c>
      <c r="K56" s="153">
        <v>0</v>
      </c>
      <c r="L56" s="152">
        <v>0</v>
      </c>
      <c r="M56" s="153">
        <v>0</v>
      </c>
      <c r="N56" s="152">
        <v>0</v>
      </c>
      <c r="O56" s="153">
        <v>-3.3</v>
      </c>
      <c r="P56" s="155"/>
      <c r="Q56" s="152">
        <v>0</v>
      </c>
      <c r="R56" s="155">
        <v>-3.3</v>
      </c>
      <c r="S56" s="152">
        <v>0</v>
      </c>
      <c r="T56" s="153">
        <v>0</v>
      </c>
      <c r="U56" s="152">
        <v>0</v>
      </c>
      <c r="V56" s="153">
        <v>0</v>
      </c>
      <c r="W56" s="152">
        <v>0</v>
      </c>
      <c r="X56" s="153">
        <v>-3.3</v>
      </c>
      <c r="Y56" s="156"/>
      <c r="Z56" s="152">
        <v>0</v>
      </c>
      <c r="AA56" s="153">
        <v>-3.3</v>
      </c>
      <c r="AB56" s="152">
        <v>0</v>
      </c>
      <c r="AC56" s="153">
        <v>0</v>
      </c>
      <c r="AD56" s="152">
        <v>0</v>
      </c>
      <c r="AE56" s="153">
        <v>0</v>
      </c>
      <c r="AF56" s="152">
        <v>0</v>
      </c>
      <c r="AG56" s="153">
        <v>-3.3</v>
      </c>
      <c r="AH56" s="156"/>
      <c r="AI56" s="152">
        <v>-1</v>
      </c>
      <c r="AJ56" s="153">
        <v>-3.3</v>
      </c>
      <c r="AK56" s="152">
        <v>0</v>
      </c>
      <c r="AL56" s="153">
        <v>0</v>
      </c>
      <c r="AM56" s="152">
        <v>0</v>
      </c>
      <c r="AN56" s="153">
        <v>0</v>
      </c>
      <c r="AO56" s="152">
        <v>-1</v>
      </c>
      <c r="AP56" s="153">
        <v>-3.3</v>
      </c>
      <c r="AQ56" s="159"/>
      <c r="AR56" s="152">
        <v>-3</v>
      </c>
      <c r="AS56" s="153">
        <v>-3.3</v>
      </c>
      <c r="AT56" s="152">
        <v>0</v>
      </c>
      <c r="AU56" s="155">
        <v>0</v>
      </c>
      <c r="AV56" s="152">
        <v>0</v>
      </c>
      <c r="AW56" s="153">
        <v>0</v>
      </c>
      <c r="AX56" s="152">
        <v>-3</v>
      </c>
      <c r="AY56" s="153">
        <v>-3.3</v>
      </c>
    </row>
    <row r="57" spans="1:51" s="106" customFormat="1">
      <c r="A57" s="179"/>
      <c r="B57" s="149"/>
      <c r="C57" s="150"/>
      <c r="D57" s="145"/>
      <c r="E57" s="175"/>
      <c r="F57" s="151"/>
      <c r="G57" s="148"/>
      <c r="H57" s="152"/>
      <c r="I57" s="153"/>
      <c r="J57" s="152"/>
      <c r="K57" s="153"/>
      <c r="L57" s="152"/>
      <c r="M57" s="153"/>
      <c r="N57" s="152"/>
      <c r="O57" s="153"/>
      <c r="P57" s="155"/>
      <c r="Q57" s="152"/>
      <c r="R57" s="155"/>
      <c r="S57" s="152"/>
      <c r="T57" s="153"/>
      <c r="U57" s="152"/>
      <c r="V57" s="153"/>
      <c r="W57" s="152"/>
      <c r="X57" s="153"/>
      <c r="Y57" s="156"/>
      <c r="Z57" s="152"/>
      <c r="AA57" s="153"/>
      <c r="AB57" s="152"/>
      <c r="AC57" s="153"/>
      <c r="AD57" s="152"/>
      <c r="AE57" s="153"/>
      <c r="AF57" s="152"/>
      <c r="AG57" s="153"/>
      <c r="AH57" s="156"/>
      <c r="AI57" s="152"/>
      <c r="AJ57" s="153"/>
      <c r="AK57" s="152"/>
      <c r="AL57" s="153"/>
      <c r="AM57" s="152"/>
      <c r="AN57" s="153"/>
      <c r="AO57" s="152"/>
      <c r="AP57" s="153"/>
      <c r="AQ57" s="159"/>
      <c r="AR57" s="152"/>
      <c r="AS57" s="153"/>
      <c r="AT57" s="152"/>
      <c r="AU57" s="155"/>
      <c r="AV57" s="152"/>
      <c r="AW57" s="153"/>
      <c r="AX57" s="152"/>
      <c r="AY57" s="153"/>
    </row>
    <row r="58" spans="1:51" s="106" customFormat="1" ht="25.5">
      <c r="A58" s="179" t="s">
        <v>137</v>
      </c>
      <c r="B58" s="149">
        <v>78</v>
      </c>
      <c r="C58" s="150">
        <v>41369</v>
      </c>
      <c r="D58" s="145">
        <v>423</v>
      </c>
      <c r="E58" s="151" t="s">
        <v>176</v>
      </c>
      <c r="F58" s="151" t="s">
        <v>105</v>
      </c>
      <c r="G58" s="148" t="s">
        <v>79</v>
      </c>
      <c r="H58" s="152">
        <v>0</v>
      </c>
      <c r="I58" s="153">
        <v>0</v>
      </c>
      <c r="J58" s="152">
        <v>-0.3</v>
      </c>
      <c r="K58" s="153">
        <v>-0.4</v>
      </c>
      <c r="L58" s="152">
        <v>0</v>
      </c>
      <c r="M58" s="153">
        <v>0</v>
      </c>
      <c r="N58" s="152">
        <v>-0.3</v>
      </c>
      <c r="O58" s="153">
        <v>-0.4</v>
      </c>
      <c r="P58" s="155"/>
      <c r="Q58" s="152">
        <v>0</v>
      </c>
      <c r="R58" s="155">
        <v>0</v>
      </c>
      <c r="S58" s="152">
        <v>-0.4</v>
      </c>
      <c r="T58" s="153">
        <v>-0.4</v>
      </c>
      <c r="U58" s="152">
        <v>0</v>
      </c>
      <c r="V58" s="153">
        <v>0</v>
      </c>
      <c r="W58" s="152">
        <v>-0.4</v>
      </c>
      <c r="X58" s="153">
        <v>-0.4</v>
      </c>
      <c r="Y58" s="156"/>
      <c r="Z58" s="152">
        <v>0</v>
      </c>
      <c r="AA58" s="153">
        <v>0</v>
      </c>
      <c r="AB58" s="152">
        <v>-0.4</v>
      </c>
      <c r="AC58" s="153">
        <v>-0.4</v>
      </c>
      <c r="AD58" s="152">
        <v>0</v>
      </c>
      <c r="AE58" s="153">
        <v>0</v>
      </c>
      <c r="AF58" s="152">
        <v>-0.4</v>
      </c>
      <c r="AG58" s="153">
        <v>-0.4</v>
      </c>
      <c r="AH58" s="156"/>
      <c r="AI58" s="152">
        <v>0</v>
      </c>
      <c r="AJ58" s="153">
        <v>0</v>
      </c>
      <c r="AK58" s="152">
        <v>-0.4</v>
      </c>
      <c r="AL58" s="153">
        <v>-0.4</v>
      </c>
      <c r="AM58" s="152">
        <v>0</v>
      </c>
      <c r="AN58" s="153">
        <v>0</v>
      </c>
      <c r="AO58" s="152">
        <v>-0.4</v>
      </c>
      <c r="AP58" s="153">
        <v>-0.4</v>
      </c>
      <c r="AQ58" s="159"/>
      <c r="AR58" s="152">
        <v>0</v>
      </c>
      <c r="AS58" s="153">
        <v>0</v>
      </c>
      <c r="AT58" s="152">
        <v>-0.4</v>
      </c>
      <c r="AU58" s="155">
        <v>-0.4</v>
      </c>
      <c r="AV58" s="152">
        <v>0</v>
      </c>
      <c r="AW58" s="153">
        <v>0</v>
      </c>
      <c r="AX58" s="152">
        <v>-0.4</v>
      </c>
      <c r="AY58" s="153">
        <v>-0.4</v>
      </c>
    </row>
    <row r="59" spans="1:51" s="106" customFormat="1">
      <c r="A59" s="179"/>
      <c r="B59" s="149"/>
      <c r="C59" s="150"/>
      <c r="D59" s="145"/>
      <c r="E59" s="175"/>
      <c r="F59" s="151"/>
      <c r="G59" s="148"/>
      <c r="H59" s="152"/>
      <c r="I59" s="153"/>
      <c r="J59" s="152"/>
      <c r="K59" s="153"/>
      <c r="L59" s="152"/>
      <c r="M59" s="153"/>
      <c r="N59" s="152"/>
      <c r="O59" s="153"/>
      <c r="P59" s="155"/>
      <c r="Q59" s="152"/>
      <c r="R59" s="155"/>
      <c r="S59" s="152"/>
      <c r="T59" s="153"/>
      <c r="U59" s="152"/>
      <c r="V59" s="153"/>
      <c r="W59" s="152"/>
      <c r="X59" s="153"/>
      <c r="Y59" s="156"/>
      <c r="Z59" s="152"/>
      <c r="AA59" s="153"/>
      <c r="AB59" s="152"/>
      <c r="AC59" s="153"/>
      <c r="AD59" s="152"/>
      <c r="AE59" s="153"/>
      <c r="AF59" s="152"/>
      <c r="AG59" s="153"/>
      <c r="AH59" s="156"/>
      <c r="AI59" s="152"/>
      <c r="AJ59" s="153"/>
      <c r="AK59" s="152"/>
      <c r="AL59" s="153"/>
      <c r="AM59" s="152"/>
      <c r="AN59" s="153"/>
      <c r="AO59" s="152"/>
      <c r="AP59" s="153"/>
      <c r="AQ59" s="159"/>
      <c r="AR59" s="152"/>
      <c r="AS59" s="153"/>
      <c r="AT59" s="152"/>
      <c r="AU59" s="155"/>
      <c r="AV59" s="152"/>
      <c r="AW59" s="153"/>
      <c r="AX59" s="152"/>
      <c r="AY59" s="153"/>
    </row>
    <row r="60" spans="1:51" s="106" customFormat="1">
      <c r="A60" s="179" t="s">
        <v>140</v>
      </c>
      <c r="B60" s="149">
        <v>92</v>
      </c>
      <c r="C60" s="150">
        <v>41327</v>
      </c>
      <c r="D60" s="145">
        <v>437</v>
      </c>
      <c r="E60" s="175" t="s">
        <v>141</v>
      </c>
      <c r="F60" s="151" t="s">
        <v>152</v>
      </c>
      <c r="G60" s="148" t="s">
        <v>80</v>
      </c>
      <c r="H60" s="152">
        <v>0</v>
      </c>
      <c r="I60" s="153">
        <v>0</v>
      </c>
      <c r="J60" s="152">
        <v>0</v>
      </c>
      <c r="K60" s="153">
        <v>0</v>
      </c>
      <c r="L60" s="152">
        <v>23.4</v>
      </c>
      <c r="M60" s="153">
        <v>117.2</v>
      </c>
      <c r="N60" s="152">
        <v>23.4</v>
      </c>
      <c r="O60" s="153">
        <v>117.2</v>
      </c>
      <c r="P60" s="155"/>
      <c r="Q60" s="152">
        <v>0</v>
      </c>
      <c r="R60" s="155">
        <v>0</v>
      </c>
      <c r="S60" s="152">
        <v>0</v>
      </c>
      <c r="T60" s="153">
        <v>0</v>
      </c>
      <c r="U60" s="152">
        <v>48.5</v>
      </c>
      <c r="V60" s="153">
        <v>121.3</v>
      </c>
      <c r="W60" s="152">
        <v>48.5</v>
      </c>
      <c r="X60" s="153">
        <v>121.3</v>
      </c>
      <c r="Y60" s="156"/>
      <c r="Z60" s="152">
        <v>0</v>
      </c>
      <c r="AA60" s="153">
        <v>0</v>
      </c>
      <c r="AB60" s="152">
        <v>0</v>
      </c>
      <c r="AC60" s="153">
        <v>0</v>
      </c>
      <c r="AD60" s="152">
        <v>75.7</v>
      </c>
      <c r="AE60" s="153">
        <v>126.2</v>
      </c>
      <c r="AF60" s="152">
        <v>75.7</v>
      </c>
      <c r="AG60" s="153">
        <v>126.2</v>
      </c>
      <c r="AH60" s="156"/>
      <c r="AI60" s="152">
        <v>0</v>
      </c>
      <c r="AJ60" s="153">
        <v>0</v>
      </c>
      <c r="AK60" s="152">
        <v>0</v>
      </c>
      <c r="AL60" s="153">
        <v>0</v>
      </c>
      <c r="AM60" s="152">
        <v>106</v>
      </c>
      <c r="AN60" s="153">
        <v>132.5</v>
      </c>
      <c r="AO60" s="152">
        <v>106</v>
      </c>
      <c r="AP60" s="153">
        <v>132.5</v>
      </c>
      <c r="AQ60" s="159"/>
      <c r="AR60" s="152">
        <v>0</v>
      </c>
      <c r="AS60" s="153">
        <v>0</v>
      </c>
      <c r="AT60" s="152">
        <v>0</v>
      </c>
      <c r="AU60" s="155">
        <v>0</v>
      </c>
      <c r="AV60" s="152">
        <v>140.9</v>
      </c>
      <c r="AW60" s="153">
        <v>140.9</v>
      </c>
      <c r="AX60" s="152">
        <v>140.9</v>
      </c>
      <c r="AY60" s="153">
        <v>140.9</v>
      </c>
    </row>
    <row r="61" spans="1:51" s="106" customFormat="1">
      <c r="A61" s="179"/>
      <c r="B61" s="149"/>
      <c r="C61" s="150"/>
      <c r="D61" s="145"/>
      <c r="E61" s="175"/>
      <c r="F61" s="151"/>
      <c r="G61" s="148"/>
      <c r="H61" s="152"/>
      <c r="I61" s="153"/>
      <c r="J61" s="152"/>
      <c r="K61" s="153"/>
      <c r="L61" s="152"/>
      <c r="M61" s="153"/>
      <c r="N61" s="152"/>
      <c r="O61" s="153"/>
      <c r="P61" s="155"/>
      <c r="Q61" s="152"/>
      <c r="R61" s="155"/>
      <c r="S61" s="152"/>
      <c r="T61" s="153"/>
      <c r="U61" s="152"/>
      <c r="V61" s="153"/>
      <c r="W61" s="152"/>
      <c r="X61" s="153"/>
      <c r="Y61" s="156"/>
      <c r="Z61" s="152"/>
      <c r="AA61" s="153"/>
      <c r="AB61" s="152"/>
      <c r="AC61" s="153"/>
      <c r="AD61" s="152"/>
      <c r="AE61" s="153"/>
      <c r="AF61" s="152"/>
      <c r="AG61" s="153"/>
      <c r="AH61" s="156"/>
      <c r="AI61" s="152"/>
      <c r="AJ61" s="153"/>
      <c r="AK61" s="152"/>
      <c r="AL61" s="153"/>
      <c r="AM61" s="152"/>
      <c r="AN61" s="153"/>
      <c r="AO61" s="152"/>
      <c r="AP61" s="153"/>
      <c r="AQ61" s="159"/>
      <c r="AR61" s="152"/>
      <c r="AS61" s="153"/>
      <c r="AT61" s="152"/>
      <c r="AU61" s="155"/>
      <c r="AV61" s="152"/>
      <c r="AW61" s="153"/>
      <c r="AX61" s="152"/>
      <c r="AY61" s="153"/>
    </row>
    <row r="62" spans="1:51" s="106" customFormat="1">
      <c r="A62" s="179" t="s">
        <v>178</v>
      </c>
      <c r="B62" s="149">
        <v>410</v>
      </c>
      <c r="C62" s="150">
        <v>41383</v>
      </c>
      <c r="D62" s="145">
        <v>464</v>
      </c>
      <c r="E62" s="175" t="s">
        <v>177</v>
      </c>
      <c r="F62" s="151" t="s">
        <v>153</v>
      </c>
      <c r="G62" s="148" t="s">
        <v>92</v>
      </c>
      <c r="H62" s="152">
        <v>0</v>
      </c>
      <c r="I62" s="153">
        <v>0</v>
      </c>
      <c r="J62" s="152" t="s">
        <v>100</v>
      </c>
      <c r="K62" s="153">
        <v>-1</v>
      </c>
      <c r="L62" s="152">
        <v>0</v>
      </c>
      <c r="M62" s="153">
        <v>0</v>
      </c>
      <c r="N62" s="152" t="s">
        <v>100</v>
      </c>
      <c r="O62" s="153">
        <v>-1</v>
      </c>
      <c r="P62" s="155"/>
      <c r="Q62" s="152">
        <v>0</v>
      </c>
      <c r="R62" s="155">
        <v>0</v>
      </c>
      <c r="S62" s="152" t="s">
        <v>100</v>
      </c>
      <c r="T62" s="153">
        <v>-1</v>
      </c>
      <c r="U62" s="152">
        <v>0</v>
      </c>
      <c r="V62" s="153">
        <v>0</v>
      </c>
      <c r="W62" s="152" t="s">
        <v>100</v>
      </c>
      <c r="X62" s="153">
        <v>-1</v>
      </c>
      <c r="Y62" s="156"/>
      <c r="Z62" s="152">
        <v>0</v>
      </c>
      <c r="AA62" s="153">
        <v>0</v>
      </c>
      <c r="AB62" s="152">
        <v>-1</v>
      </c>
      <c r="AC62" s="153">
        <v>-1</v>
      </c>
      <c r="AD62" s="152">
        <v>0</v>
      </c>
      <c r="AE62" s="153">
        <v>0</v>
      </c>
      <c r="AF62" s="152">
        <v>-1</v>
      </c>
      <c r="AG62" s="153">
        <v>-1</v>
      </c>
      <c r="AH62" s="156"/>
      <c r="AI62" s="152">
        <v>0</v>
      </c>
      <c r="AJ62" s="153">
        <v>0</v>
      </c>
      <c r="AK62" s="152">
        <v>-1</v>
      </c>
      <c r="AL62" s="153">
        <v>-1</v>
      </c>
      <c r="AM62" s="152">
        <v>0</v>
      </c>
      <c r="AN62" s="153">
        <v>0</v>
      </c>
      <c r="AO62" s="152">
        <v>-1</v>
      </c>
      <c r="AP62" s="153">
        <v>-1</v>
      </c>
      <c r="AQ62" s="159"/>
      <c r="AR62" s="152">
        <v>0</v>
      </c>
      <c r="AS62" s="153">
        <v>0</v>
      </c>
      <c r="AT62" s="152">
        <v>-1</v>
      </c>
      <c r="AU62" s="155">
        <v>-1</v>
      </c>
      <c r="AV62" s="152">
        <v>0</v>
      </c>
      <c r="AW62" s="153">
        <v>0</v>
      </c>
      <c r="AX62" s="152">
        <v>-1</v>
      </c>
      <c r="AY62" s="153">
        <v>-1</v>
      </c>
    </row>
    <row r="63" spans="1:51" s="106" customFormat="1">
      <c r="A63" s="179"/>
      <c r="B63" s="149"/>
      <c r="C63" s="150"/>
      <c r="D63" s="145"/>
      <c r="E63" s="175"/>
      <c r="F63" s="151"/>
      <c r="G63" s="148"/>
      <c r="H63" s="152"/>
      <c r="I63" s="153"/>
      <c r="J63" s="152"/>
      <c r="K63" s="153"/>
      <c r="L63" s="152"/>
      <c r="M63" s="153"/>
      <c r="N63" s="152"/>
      <c r="O63" s="153"/>
      <c r="P63" s="155"/>
      <c r="Q63" s="152"/>
      <c r="R63" s="155"/>
      <c r="S63" s="152"/>
      <c r="T63" s="153"/>
      <c r="U63" s="152"/>
      <c r="V63" s="153"/>
      <c r="W63" s="152"/>
      <c r="X63" s="153"/>
      <c r="Y63" s="156"/>
      <c r="Z63" s="152"/>
      <c r="AA63" s="153"/>
      <c r="AB63" s="152"/>
      <c r="AC63" s="153"/>
      <c r="AD63" s="152"/>
      <c r="AE63" s="153"/>
      <c r="AF63" s="152"/>
      <c r="AG63" s="153"/>
      <c r="AH63" s="156"/>
      <c r="AI63" s="152"/>
      <c r="AJ63" s="153"/>
      <c r="AK63" s="152"/>
      <c r="AL63" s="153"/>
      <c r="AM63" s="152"/>
      <c r="AN63" s="153"/>
      <c r="AO63" s="152"/>
      <c r="AP63" s="153"/>
      <c r="AQ63" s="159"/>
      <c r="AR63" s="152"/>
      <c r="AS63" s="153"/>
      <c r="AT63" s="152"/>
      <c r="AU63" s="155"/>
      <c r="AV63" s="152"/>
      <c r="AW63" s="153"/>
      <c r="AX63" s="152"/>
      <c r="AY63" s="153"/>
    </row>
    <row r="64" spans="1:51" s="106" customFormat="1">
      <c r="A64" s="179" t="s">
        <v>27</v>
      </c>
      <c r="B64" s="149">
        <v>439</v>
      </c>
      <c r="C64" s="150">
        <v>41402</v>
      </c>
      <c r="D64" s="145">
        <v>487</v>
      </c>
      <c r="E64" s="175" t="s">
        <v>44</v>
      </c>
      <c r="F64" s="151" t="s">
        <v>44</v>
      </c>
      <c r="G64" s="268" t="s">
        <v>87</v>
      </c>
      <c r="H64" s="152">
        <v>0</v>
      </c>
      <c r="I64" s="153">
        <v>0</v>
      </c>
      <c r="J64" s="152" t="s">
        <v>99</v>
      </c>
      <c r="K64" s="153" t="s">
        <v>99</v>
      </c>
      <c r="L64" s="152">
        <v>0</v>
      </c>
      <c r="M64" s="153">
        <v>0</v>
      </c>
      <c r="N64" s="152" t="s">
        <v>99</v>
      </c>
      <c r="O64" s="153" t="s">
        <v>99</v>
      </c>
      <c r="P64" s="155"/>
      <c r="Q64" s="152">
        <v>0</v>
      </c>
      <c r="R64" s="155">
        <v>0</v>
      </c>
      <c r="S64" s="152" t="s">
        <v>99</v>
      </c>
      <c r="T64" s="153" t="s">
        <v>99</v>
      </c>
      <c r="U64" s="152">
        <v>0</v>
      </c>
      <c r="V64" s="153">
        <v>0</v>
      </c>
      <c r="W64" s="152" t="s">
        <v>99</v>
      </c>
      <c r="X64" s="153" t="s">
        <v>99</v>
      </c>
      <c r="Y64" s="156"/>
      <c r="Z64" s="152">
        <v>0</v>
      </c>
      <c r="AA64" s="153">
        <v>0</v>
      </c>
      <c r="AB64" s="152" t="s">
        <v>99</v>
      </c>
      <c r="AC64" s="153" t="s">
        <v>99</v>
      </c>
      <c r="AD64" s="152">
        <v>0</v>
      </c>
      <c r="AE64" s="153">
        <v>0</v>
      </c>
      <c r="AF64" s="152" t="s">
        <v>99</v>
      </c>
      <c r="AG64" s="153" t="s">
        <v>99</v>
      </c>
      <c r="AH64" s="156"/>
      <c r="AI64" s="152">
        <v>0</v>
      </c>
      <c r="AJ64" s="153">
        <v>0</v>
      </c>
      <c r="AK64" s="152" t="s">
        <v>99</v>
      </c>
      <c r="AL64" s="153" t="s">
        <v>99</v>
      </c>
      <c r="AM64" s="152">
        <v>0</v>
      </c>
      <c r="AN64" s="153">
        <v>0</v>
      </c>
      <c r="AO64" s="152" t="s">
        <v>99</v>
      </c>
      <c r="AP64" s="153" t="s">
        <v>99</v>
      </c>
      <c r="AQ64" s="159"/>
      <c r="AR64" s="152">
        <v>0</v>
      </c>
      <c r="AS64" s="153">
        <v>0</v>
      </c>
      <c r="AT64" s="152" t="s">
        <v>99</v>
      </c>
      <c r="AU64" s="155" t="s">
        <v>99</v>
      </c>
      <c r="AV64" s="152">
        <v>0</v>
      </c>
      <c r="AW64" s="153">
        <v>0</v>
      </c>
      <c r="AX64" s="152" t="s">
        <v>99</v>
      </c>
      <c r="AY64" s="153" t="s">
        <v>99</v>
      </c>
    </row>
    <row r="65" spans="1:51" s="106" customFormat="1">
      <c r="A65" s="181"/>
      <c r="B65" s="149"/>
      <c r="C65" s="150"/>
      <c r="D65" s="145"/>
      <c r="E65" s="175"/>
      <c r="F65" s="151"/>
      <c r="G65" s="148"/>
      <c r="H65" s="152"/>
      <c r="I65" s="153"/>
      <c r="J65" s="152"/>
      <c r="K65" s="153"/>
      <c r="L65" s="152"/>
      <c r="M65" s="153"/>
      <c r="N65" s="152"/>
      <c r="O65" s="153"/>
      <c r="P65" s="155"/>
      <c r="Q65" s="152"/>
      <c r="R65" s="155"/>
      <c r="S65" s="152"/>
      <c r="T65" s="153"/>
      <c r="U65" s="152"/>
      <c r="V65" s="153"/>
      <c r="W65" s="152"/>
      <c r="X65" s="153"/>
      <c r="Y65" s="156"/>
      <c r="Z65" s="152"/>
      <c r="AA65" s="153"/>
      <c r="AB65" s="152"/>
      <c r="AC65" s="153"/>
      <c r="AD65" s="152"/>
      <c r="AE65" s="153"/>
      <c r="AF65" s="152"/>
      <c r="AG65" s="153"/>
      <c r="AH65" s="156"/>
      <c r="AI65" s="152"/>
      <c r="AJ65" s="153"/>
      <c r="AK65" s="152"/>
      <c r="AL65" s="153"/>
      <c r="AM65" s="152"/>
      <c r="AN65" s="153"/>
      <c r="AO65" s="152"/>
      <c r="AP65" s="153"/>
      <c r="AQ65" s="159"/>
      <c r="AR65" s="152"/>
      <c r="AS65" s="153"/>
      <c r="AT65" s="152"/>
      <c r="AU65" s="155"/>
      <c r="AV65" s="152"/>
      <c r="AW65" s="153"/>
      <c r="AX65" s="152"/>
      <c r="AY65" s="153"/>
    </row>
    <row r="66" spans="1:51" s="106" customFormat="1">
      <c r="A66" s="179" t="s">
        <v>179</v>
      </c>
      <c r="B66" s="149">
        <v>475</v>
      </c>
      <c r="C66" s="150">
        <v>41417</v>
      </c>
      <c r="D66" s="145">
        <v>492</v>
      </c>
      <c r="E66" s="175" t="s">
        <v>125</v>
      </c>
      <c r="F66" s="151" t="s">
        <v>54</v>
      </c>
      <c r="G66" s="148" t="s">
        <v>92</v>
      </c>
      <c r="H66" s="152">
        <v>0</v>
      </c>
      <c r="I66" s="153">
        <v>0</v>
      </c>
      <c r="J66" s="152">
        <v>28.8</v>
      </c>
      <c r="K66" s="153">
        <v>0</v>
      </c>
      <c r="L66" s="152">
        <v>0</v>
      </c>
      <c r="M66" s="153">
        <v>0</v>
      </c>
      <c r="N66" s="152">
        <v>28.8</v>
      </c>
      <c r="O66" s="153">
        <v>0</v>
      </c>
      <c r="P66" s="155"/>
      <c r="Q66" s="152">
        <v>0</v>
      </c>
      <c r="R66" s="155">
        <v>0</v>
      </c>
      <c r="S66" s="152">
        <v>-8.6</v>
      </c>
      <c r="T66" s="153">
        <v>0</v>
      </c>
      <c r="U66" s="152">
        <v>0</v>
      </c>
      <c r="V66" s="153">
        <v>0</v>
      </c>
      <c r="W66" s="152">
        <v>-8.6</v>
      </c>
      <c r="X66" s="153">
        <v>0</v>
      </c>
      <c r="Y66" s="156"/>
      <c r="Z66" s="152">
        <v>0</v>
      </c>
      <c r="AA66" s="153">
        <v>0</v>
      </c>
      <c r="AB66" s="152">
        <v>-8.6</v>
      </c>
      <c r="AC66" s="153">
        <v>0</v>
      </c>
      <c r="AD66" s="152">
        <v>0</v>
      </c>
      <c r="AE66" s="153">
        <v>0</v>
      </c>
      <c r="AF66" s="152">
        <v>-8.6</v>
      </c>
      <c r="AG66" s="153">
        <v>0</v>
      </c>
      <c r="AH66" s="156"/>
      <c r="AI66" s="152">
        <v>0</v>
      </c>
      <c r="AJ66" s="153">
        <v>0</v>
      </c>
      <c r="AK66" s="152">
        <v>0</v>
      </c>
      <c r="AL66" s="153">
        <v>0</v>
      </c>
      <c r="AM66" s="152">
        <v>0</v>
      </c>
      <c r="AN66" s="153">
        <v>0</v>
      </c>
      <c r="AO66" s="152">
        <v>0</v>
      </c>
      <c r="AP66" s="153">
        <v>0</v>
      </c>
      <c r="AQ66" s="159"/>
      <c r="AR66" s="152">
        <v>0</v>
      </c>
      <c r="AS66" s="153">
        <v>0</v>
      </c>
      <c r="AT66" s="152">
        <v>0</v>
      </c>
      <c r="AU66" s="155">
        <v>0</v>
      </c>
      <c r="AV66" s="152">
        <v>0</v>
      </c>
      <c r="AW66" s="153">
        <v>0</v>
      </c>
      <c r="AX66" s="152">
        <v>0</v>
      </c>
      <c r="AY66" s="153">
        <v>0</v>
      </c>
    </row>
    <row r="67" spans="1:51" s="106" customFormat="1">
      <c r="A67" s="179"/>
      <c r="B67" s="149"/>
      <c r="C67" s="150"/>
      <c r="D67" s="145"/>
      <c r="E67" s="175"/>
      <c r="F67" s="151"/>
      <c r="G67" s="148"/>
      <c r="H67" s="152"/>
      <c r="I67" s="153"/>
      <c r="J67" s="152"/>
      <c r="K67" s="153"/>
      <c r="L67" s="152"/>
      <c r="M67" s="153"/>
      <c r="N67" s="152"/>
      <c r="O67" s="153"/>
      <c r="P67" s="155"/>
      <c r="Q67" s="152"/>
      <c r="R67" s="155"/>
      <c r="S67" s="152"/>
      <c r="T67" s="153"/>
      <c r="U67" s="152"/>
      <c r="V67" s="153"/>
      <c r="W67" s="152"/>
      <c r="X67" s="153"/>
      <c r="Y67" s="156"/>
      <c r="Z67" s="152"/>
      <c r="AA67" s="153"/>
      <c r="AB67" s="152"/>
      <c r="AC67" s="153"/>
      <c r="AD67" s="152"/>
      <c r="AE67" s="153"/>
      <c r="AF67" s="152"/>
      <c r="AG67" s="153"/>
      <c r="AH67" s="156"/>
      <c r="AI67" s="152"/>
      <c r="AJ67" s="153"/>
      <c r="AK67" s="152"/>
      <c r="AL67" s="153"/>
      <c r="AM67" s="152"/>
      <c r="AN67" s="153"/>
      <c r="AO67" s="152"/>
      <c r="AP67" s="153"/>
      <c r="AQ67" s="159"/>
      <c r="AR67" s="152"/>
      <c r="AS67" s="153"/>
      <c r="AT67" s="152"/>
      <c r="AU67" s="155"/>
      <c r="AV67" s="152"/>
      <c r="AW67" s="153"/>
      <c r="AX67" s="152"/>
      <c r="AY67" s="153"/>
    </row>
    <row r="68" spans="1:51" s="106" customFormat="1">
      <c r="A68" s="179" t="s">
        <v>32</v>
      </c>
      <c r="B68" s="149">
        <v>463</v>
      </c>
      <c r="C68" s="150">
        <v>41417</v>
      </c>
      <c r="D68" s="145">
        <v>556</v>
      </c>
      <c r="E68" s="151" t="s">
        <v>52</v>
      </c>
      <c r="F68" s="151" t="s">
        <v>52</v>
      </c>
      <c r="G68" s="148" t="s">
        <v>84</v>
      </c>
      <c r="H68" s="152">
        <v>0</v>
      </c>
      <c r="I68" s="153">
        <v>0</v>
      </c>
      <c r="J68" s="152">
        <v>0</v>
      </c>
      <c r="K68" s="153">
        <v>0</v>
      </c>
      <c r="L68" s="152" t="s">
        <v>99</v>
      </c>
      <c r="M68" s="153" t="s">
        <v>99</v>
      </c>
      <c r="N68" s="152" t="s">
        <v>99</v>
      </c>
      <c r="O68" s="153" t="s">
        <v>99</v>
      </c>
      <c r="P68" s="155"/>
      <c r="Q68" s="152">
        <v>0</v>
      </c>
      <c r="R68" s="155">
        <v>0</v>
      </c>
      <c r="S68" s="152">
        <v>0</v>
      </c>
      <c r="T68" s="153">
        <v>0</v>
      </c>
      <c r="U68" s="152" t="s">
        <v>99</v>
      </c>
      <c r="V68" s="153" t="s">
        <v>99</v>
      </c>
      <c r="W68" s="152" t="s">
        <v>99</v>
      </c>
      <c r="X68" s="153" t="s">
        <v>99</v>
      </c>
      <c r="Y68" s="156"/>
      <c r="Z68" s="152">
        <v>0</v>
      </c>
      <c r="AA68" s="153">
        <v>0</v>
      </c>
      <c r="AB68" s="152">
        <v>0</v>
      </c>
      <c r="AC68" s="153">
        <v>0</v>
      </c>
      <c r="AD68" s="152" t="s">
        <v>99</v>
      </c>
      <c r="AE68" s="153" t="s">
        <v>99</v>
      </c>
      <c r="AF68" s="152" t="s">
        <v>99</v>
      </c>
      <c r="AG68" s="153" t="s">
        <v>99</v>
      </c>
      <c r="AH68" s="156"/>
      <c r="AI68" s="152">
        <v>0</v>
      </c>
      <c r="AJ68" s="153">
        <v>0</v>
      </c>
      <c r="AK68" s="152">
        <v>0</v>
      </c>
      <c r="AL68" s="153">
        <v>0</v>
      </c>
      <c r="AM68" s="152" t="s">
        <v>99</v>
      </c>
      <c r="AN68" s="153" t="s">
        <v>99</v>
      </c>
      <c r="AO68" s="152" t="s">
        <v>99</v>
      </c>
      <c r="AP68" s="153" t="s">
        <v>99</v>
      </c>
      <c r="AQ68" s="159"/>
      <c r="AR68" s="152">
        <v>0</v>
      </c>
      <c r="AS68" s="153">
        <v>0</v>
      </c>
      <c r="AT68" s="152">
        <v>0</v>
      </c>
      <c r="AU68" s="155">
        <v>0</v>
      </c>
      <c r="AV68" s="152" t="s">
        <v>99</v>
      </c>
      <c r="AW68" s="153" t="s">
        <v>99</v>
      </c>
      <c r="AX68" s="152" t="s">
        <v>99</v>
      </c>
      <c r="AY68" s="153" t="s">
        <v>99</v>
      </c>
    </row>
    <row r="69" spans="1:51" s="106" customFormat="1">
      <c r="A69" s="179"/>
      <c r="B69" s="149"/>
      <c r="C69" s="150"/>
      <c r="D69" s="145"/>
      <c r="E69" s="175"/>
      <c r="F69" s="151"/>
      <c r="G69" s="148"/>
      <c r="H69" s="152"/>
      <c r="I69" s="153"/>
      <c r="J69" s="152"/>
      <c r="K69" s="153"/>
      <c r="L69" s="152"/>
      <c r="M69" s="153"/>
      <c r="N69" s="152"/>
      <c r="O69" s="153"/>
      <c r="P69" s="155"/>
      <c r="Q69" s="152"/>
      <c r="R69" s="155"/>
      <c r="S69" s="152"/>
      <c r="T69" s="153"/>
      <c r="U69" s="152"/>
      <c r="V69" s="153"/>
      <c r="W69" s="152"/>
      <c r="X69" s="153"/>
      <c r="Y69" s="156"/>
      <c r="Z69" s="152"/>
      <c r="AA69" s="153"/>
      <c r="AB69" s="152"/>
      <c r="AC69" s="153"/>
      <c r="AD69" s="152"/>
      <c r="AE69" s="153"/>
      <c r="AF69" s="152"/>
      <c r="AG69" s="153"/>
      <c r="AH69" s="156"/>
      <c r="AI69" s="152"/>
      <c r="AJ69" s="153"/>
      <c r="AK69" s="152"/>
      <c r="AL69" s="153"/>
      <c r="AM69" s="152"/>
      <c r="AN69" s="153"/>
      <c r="AO69" s="152"/>
      <c r="AP69" s="153"/>
      <c r="AQ69" s="159"/>
      <c r="AR69" s="152"/>
      <c r="AS69" s="153"/>
      <c r="AT69" s="152"/>
      <c r="AU69" s="155"/>
      <c r="AV69" s="152"/>
      <c r="AW69" s="153"/>
      <c r="AX69" s="152"/>
      <c r="AY69" s="153"/>
    </row>
    <row r="70" spans="1:51" s="106" customFormat="1">
      <c r="A70" s="179" t="s">
        <v>181</v>
      </c>
      <c r="B70" s="149">
        <v>319</v>
      </c>
      <c r="C70" s="150">
        <v>41369</v>
      </c>
      <c r="D70" s="145">
        <v>579</v>
      </c>
      <c r="E70" s="175" t="s">
        <v>180</v>
      </c>
      <c r="F70" s="151" t="s">
        <v>112</v>
      </c>
      <c r="G70" s="148" t="s">
        <v>111</v>
      </c>
      <c r="H70" s="152" t="s">
        <v>98</v>
      </c>
      <c r="I70" s="153">
        <v>0.1</v>
      </c>
      <c r="J70" s="152">
        <v>-0.3</v>
      </c>
      <c r="K70" s="153">
        <v>-0.3</v>
      </c>
      <c r="L70" s="152" t="s">
        <v>98</v>
      </c>
      <c r="M70" s="153">
        <v>0.2</v>
      </c>
      <c r="N70" s="152">
        <v>-0.3</v>
      </c>
      <c r="O70" s="153" t="s">
        <v>98</v>
      </c>
      <c r="P70" s="155"/>
      <c r="Q70" s="152" t="s">
        <v>98</v>
      </c>
      <c r="R70" s="155">
        <v>0.1</v>
      </c>
      <c r="S70" s="152">
        <v>-0.7</v>
      </c>
      <c r="T70" s="153">
        <v>-0.3</v>
      </c>
      <c r="U70" s="152">
        <v>-0.1</v>
      </c>
      <c r="V70" s="153">
        <v>0.2</v>
      </c>
      <c r="W70" s="152">
        <v>-0.79999999999999993</v>
      </c>
      <c r="X70" s="153" t="s">
        <v>98</v>
      </c>
      <c r="Y70" s="156"/>
      <c r="Z70" s="152" t="s">
        <v>98</v>
      </c>
      <c r="AA70" s="153">
        <v>0.1</v>
      </c>
      <c r="AB70" s="152">
        <v>-0.7</v>
      </c>
      <c r="AC70" s="153">
        <v>-0.3</v>
      </c>
      <c r="AD70" s="152">
        <v>-0.1</v>
      </c>
      <c r="AE70" s="153">
        <v>0.3</v>
      </c>
      <c r="AF70" s="152">
        <v>-0.79999999999999993</v>
      </c>
      <c r="AG70" s="153">
        <v>0.1</v>
      </c>
      <c r="AH70" s="156"/>
      <c r="AI70" s="152" t="s">
        <v>98</v>
      </c>
      <c r="AJ70" s="153">
        <v>0.1</v>
      </c>
      <c r="AK70" s="152">
        <v>-0.8</v>
      </c>
      <c r="AL70" s="153">
        <v>-0.4</v>
      </c>
      <c r="AM70" s="152">
        <v>-0.1</v>
      </c>
      <c r="AN70" s="153">
        <v>0.3</v>
      </c>
      <c r="AO70" s="152">
        <v>-0.9</v>
      </c>
      <c r="AP70" s="153" t="s">
        <v>98</v>
      </c>
      <c r="AQ70" s="159"/>
      <c r="AR70" s="152" t="s">
        <v>98</v>
      </c>
      <c r="AS70" s="153">
        <v>0.1</v>
      </c>
      <c r="AT70" s="152">
        <v>-0.8</v>
      </c>
      <c r="AU70" s="155">
        <v>-0.4</v>
      </c>
      <c r="AV70" s="152">
        <v>-0.1</v>
      </c>
      <c r="AW70" s="153">
        <v>0.3</v>
      </c>
      <c r="AX70" s="152">
        <v>-0.9</v>
      </c>
      <c r="AY70" s="153" t="s">
        <v>98</v>
      </c>
    </row>
    <row r="71" spans="1:51" s="106" customFormat="1">
      <c r="A71" s="179"/>
      <c r="B71" s="149"/>
      <c r="C71" s="150"/>
      <c r="D71" s="145"/>
      <c r="E71" s="175"/>
      <c r="F71" s="151"/>
      <c r="G71" s="148"/>
      <c r="H71" s="152"/>
      <c r="I71" s="153"/>
      <c r="J71" s="152"/>
      <c r="K71" s="153"/>
      <c r="L71" s="152"/>
      <c r="M71" s="153"/>
      <c r="N71" s="152"/>
      <c r="O71" s="153"/>
      <c r="P71" s="155"/>
      <c r="Q71" s="152"/>
      <c r="R71" s="155"/>
      <c r="S71" s="152"/>
      <c r="T71" s="153"/>
      <c r="U71" s="152"/>
      <c r="V71" s="153"/>
      <c r="W71" s="152"/>
      <c r="X71" s="153"/>
      <c r="Y71" s="156"/>
      <c r="Z71" s="152"/>
      <c r="AA71" s="153"/>
      <c r="AB71" s="152"/>
      <c r="AC71" s="153"/>
      <c r="AD71" s="152"/>
      <c r="AE71" s="153"/>
      <c r="AF71" s="152"/>
      <c r="AG71" s="153"/>
      <c r="AH71" s="156"/>
      <c r="AI71" s="152"/>
      <c r="AJ71" s="153"/>
      <c r="AK71" s="152"/>
      <c r="AL71" s="153"/>
      <c r="AM71" s="152"/>
      <c r="AN71" s="153"/>
      <c r="AO71" s="152"/>
      <c r="AP71" s="153"/>
      <c r="AQ71" s="159"/>
      <c r="AR71" s="152"/>
      <c r="AS71" s="153"/>
      <c r="AT71" s="152"/>
      <c r="AU71" s="155"/>
      <c r="AV71" s="152"/>
      <c r="AW71" s="153"/>
      <c r="AX71" s="152"/>
      <c r="AY71" s="153"/>
    </row>
    <row r="72" spans="1:51" s="106" customFormat="1">
      <c r="A72" s="179" t="s">
        <v>182</v>
      </c>
      <c r="B72" s="149">
        <v>100</v>
      </c>
      <c r="C72" s="150">
        <v>41349</v>
      </c>
      <c r="D72" s="145">
        <v>633</v>
      </c>
      <c r="E72" s="151" t="s">
        <v>108</v>
      </c>
      <c r="F72" s="151" t="s">
        <v>108</v>
      </c>
      <c r="G72" s="148" t="s">
        <v>86</v>
      </c>
      <c r="H72" s="152" t="s">
        <v>98</v>
      </c>
      <c r="I72" s="153" t="s">
        <v>98</v>
      </c>
      <c r="J72" s="152">
        <v>0</v>
      </c>
      <c r="K72" s="153">
        <v>0</v>
      </c>
      <c r="L72" s="152">
        <v>0</v>
      </c>
      <c r="M72" s="153">
        <v>0</v>
      </c>
      <c r="N72" s="152" t="s">
        <v>98</v>
      </c>
      <c r="O72" s="153" t="s">
        <v>98</v>
      </c>
      <c r="P72" s="155"/>
      <c r="Q72" s="152" t="s">
        <v>98</v>
      </c>
      <c r="R72" s="155" t="s">
        <v>98</v>
      </c>
      <c r="S72" s="152">
        <v>0</v>
      </c>
      <c r="T72" s="153">
        <v>0</v>
      </c>
      <c r="U72" s="152">
        <v>0</v>
      </c>
      <c r="V72" s="153">
        <v>0</v>
      </c>
      <c r="W72" s="152" t="s">
        <v>98</v>
      </c>
      <c r="X72" s="153" t="s">
        <v>98</v>
      </c>
      <c r="Y72" s="156"/>
      <c r="Z72" s="152" t="s">
        <v>98</v>
      </c>
      <c r="AA72" s="153" t="s">
        <v>98</v>
      </c>
      <c r="AB72" s="152">
        <v>0</v>
      </c>
      <c r="AC72" s="153">
        <v>0</v>
      </c>
      <c r="AD72" s="152">
        <v>0</v>
      </c>
      <c r="AE72" s="153">
        <v>0</v>
      </c>
      <c r="AF72" s="152" t="s">
        <v>98</v>
      </c>
      <c r="AG72" s="153" t="s">
        <v>98</v>
      </c>
      <c r="AH72" s="156"/>
      <c r="AI72" s="152" t="s">
        <v>98</v>
      </c>
      <c r="AJ72" s="153" t="s">
        <v>98</v>
      </c>
      <c r="AK72" s="152">
        <v>0</v>
      </c>
      <c r="AL72" s="153">
        <v>0</v>
      </c>
      <c r="AM72" s="152">
        <v>0</v>
      </c>
      <c r="AN72" s="153">
        <v>0</v>
      </c>
      <c r="AO72" s="152" t="s">
        <v>98</v>
      </c>
      <c r="AP72" s="153" t="s">
        <v>98</v>
      </c>
      <c r="AQ72" s="159"/>
      <c r="AR72" s="152" t="s">
        <v>98</v>
      </c>
      <c r="AS72" s="153" t="s">
        <v>98</v>
      </c>
      <c r="AT72" s="152">
        <v>0</v>
      </c>
      <c r="AU72" s="155">
        <v>0</v>
      </c>
      <c r="AV72" s="152">
        <v>0</v>
      </c>
      <c r="AW72" s="153">
        <v>0</v>
      </c>
      <c r="AX72" s="152" t="s">
        <v>98</v>
      </c>
      <c r="AY72" s="153" t="s">
        <v>98</v>
      </c>
    </row>
    <row r="73" spans="1:51" s="106" customFormat="1">
      <c r="A73" s="179"/>
      <c r="B73" s="149"/>
      <c r="C73" s="150"/>
      <c r="D73" s="145"/>
      <c r="E73" s="175"/>
      <c r="F73" s="151"/>
      <c r="G73" s="148"/>
      <c r="H73" s="152"/>
      <c r="I73" s="153"/>
      <c r="J73" s="152"/>
      <c r="K73" s="153"/>
      <c r="L73" s="152"/>
      <c r="M73" s="153"/>
      <c r="N73" s="152"/>
      <c r="O73" s="153"/>
      <c r="P73" s="155"/>
      <c r="Q73" s="152"/>
      <c r="R73" s="155"/>
      <c r="S73" s="152"/>
      <c r="T73" s="153"/>
      <c r="U73" s="152"/>
      <c r="V73" s="153"/>
      <c r="W73" s="152"/>
      <c r="X73" s="153"/>
      <c r="Y73" s="156"/>
      <c r="Z73" s="152"/>
      <c r="AA73" s="153"/>
      <c r="AB73" s="152"/>
      <c r="AC73" s="153"/>
      <c r="AD73" s="152"/>
      <c r="AE73" s="153"/>
      <c r="AF73" s="152"/>
      <c r="AG73" s="153"/>
      <c r="AH73" s="156"/>
      <c r="AI73" s="152"/>
      <c r="AJ73" s="153"/>
      <c r="AK73" s="152"/>
      <c r="AL73" s="153"/>
      <c r="AM73" s="152"/>
      <c r="AN73" s="153"/>
      <c r="AO73" s="152"/>
      <c r="AP73" s="153"/>
      <c r="AQ73" s="159"/>
      <c r="AR73" s="152"/>
      <c r="AS73" s="153"/>
      <c r="AT73" s="152"/>
      <c r="AU73" s="155"/>
      <c r="AV73" s="152"/>
      <c r="AW73" s="153"/>
      <c r="AX73" s="152"/>
      <c r="AY73" s="153"/>
    </row>
    <row r="74" spans="1:51" s="106" customFormat="1">
      <c r="A74" s="179" t="s">
        <v>29</v>
      </c>
      <c r="B74" s="149">
        <v>444</v>
      </c>
      <c r="C74" s="150">
        <v>41410</v>
      </c>
      <c r="D74" s="145">
        <v>837</v>
      </c>
      <c r="E74" s="151" t="s">
        <v>47</v>
      </c>
      <c r="F74" s="151" t="s">
        <v>47</v>
      </c>
      <c r="G74" s="148" t="s">
        <v>84</v>
      </c>
      <c r="H74" s="152">
        <v>0</v>
      </c>
      <c r="I74" s="153">
        <v>0</v>
      </c>
      <c r="J74" s="152">
        <v>0</v>
      </c>
      <c r="K74" s="153">
        <v>0</v>
      </c>
      <c r="L74" s="152" t="s">
        <v>99</v>
      </c>
      <c r="M74" s="153" t="s">
        <v>99</v>
      </c>
      <c r="N74" s="152" t="s">
        <v>99</v>
      </c>
      <c r="O74" s="153" t="s">
        <v>99</v>
      </c>
      <c r="P74" s="155"/>
      <c r="Q74" s="152">
        <v>0</v>
      </c>
      <c r="R74" s="155">
        <v>0</v>
      </c>
      <c r="S74" s="152">
        <v>0</v>
      </c>
      <c r="T74" s="153">
        <v>0</v>
      </c>
      <c r="U74" s="152" t="s">
        <v>99</v>
      </c>
      <c r="V74" s="153" t="s">
        <v>99</v>
      </c>
      <c r="W74" s="152" t="s">
        <v>99</v>
      </c>
      <c r="X74" s="153" t="s">
        <v>99</v>
      </c>
      <c r="Y74" s="156"/>
      <c r="Z74" s="152">
        <v>0</v>
      </c>
      <c r="AA74" s="153">
        <v>0</v>
      </c>
      <c r="AB74" s="152">
        <v>0</v>
      </c>
      <c r="AC74" s="153">
        <v>0</v>
      </c>
      <c r="AD74" s="152" t="s">
        <v>99</v>
      </c>
      <c r="AE74" s="153" t="s">
        <v>99</v>
      </c>
      <c r="AF74" s="152" t="s">
        <v>99</v>
      </c>
      <c r="AG74" s="153" t="s">
        <v>99</v>
      </c>
      <c r="AH74" s="156"/>
      <c r="AI74" s="152">
        <v>0</v>
      </c>
      <c r="AJ74" s="153">
        <v>0</v>
      </c>
      <c r="AK74" s="152">
        <v>0</v>
      </c>
      <c r="AL74" s="153">
        <v>0</v>
      </c>
      <c r="AM74" s="152" t="s">
        <v>99</v>
      </c>
      <c r="AN74" s="153" t="s">
        <v>99</v>
      </c>
      <c r="AO74" s="152" t="s">
        <v>99</v>
      </c>
      <c r="AP74" s="153" t="s">
        <v>99</v>
      </c>
      <c r="AQ74" s="159"/>
      <c r="AR74" s="152">
        <v>0</v>
      </c>
      <c r="AS74" s="153">
        <v>0</v>
      </c>
      <c r="AT74" s="152">
        <v>0</v>
      </c>
      <c r="AU74" s="155">
        <v>0</v>
      </c>
      <c r="AV74" s="152" t="s">
        <v>99</v>
      </c>
      <c r="AW74" s="153" t="s">
        <v>99</v>
      </c>
      <c r="AX74" s="152" t="s">
        <v>99</v>
      </c>
      <c r="AY74" s="153" t="s">
        <v>99</v>
      </c>
    </row>
    <row r="75" spans="1:51" s="106" customFormat="1">
      <c r="A75" s="179"/>
      <c r="B75" s="149"/>
      <c r="C75" s="150"/>
      <c r="D75" s="145"/>
      <c r="E75" s="175"/>
      <c r="F75" s="151"/>
      <c r="G75" s="148"/>
      <c r="H75" s="152"/>
      <c r="I75" s="153"/>
      <c r="J75" s="152"/>
      <c r="K75" s="153"/>
      <c r="L75" s="152"/>
      <c r="M75" s="153"/>
      <c r="N75" s="152"/>
      <c r="O75" s="153"/>
      <c r="P75" s="155"/>
      <c r="Q75" s="152"/>
      <c r="R75" s="155"/>
      <c r="S75" s="152"/>
      <c r="T75" s="153"/>
      <c r="U75" s="152"/>
      <c r="V75" s="153"/>
      <c r="W75" s="152"/>
      <c r="X75" s="153"/>
      <c r="Y75" s="156"/>
      <c r="Z75" s="152"/>
      <c r="AA75" s="153"/>
      <c r="AB75" s="152"/>
      <c r="AC75" s="153"/>
      <c r="AD75" s="152"/>
      <c r="AE75" s="153"/>
      <c r="AF75" s="152"/>
      <c r="AG75" s="153"/>
      <c r="AH75" s="156"/>
      <c r="AI75" s="152"/>
      <c r="AJ75" s="153"/>
      <c r="AK75" s="152"/>
      <c r="AL75" s="153"/>
      <c r="AM75" s="152"/>
      <c r="AN75" s="153"/>
      <c r="AO75" s="152"/>
      <c r="AP75" s="153"/>
      <c r="AQ75" s="159"/>
      <c r="AR75" s="152"/>
      <c r="AS75" s="153"/>
      <c r="AT75" s="152"/>
      <c r="AU75" s="155"/>
      <c r="AV75" s="152"/>
      <c r="AW75" s="153"/>
      <c r="AX75" s="152"/>
      <c r="AY75" s="153"/>
    </row>
    <row r="76" spans="1:51" s="106" customFormat="1">
      <c r="A76" s="179" t="s">
        <v>23</v>
      </c>
      <c r="B76" s="149">
        <v>419</v>
      </c>
      <c r="C76" s="150">
        <v>41402</v>
      </c>
      <c r="D76" s="145">
        <v>841</v>
      </c>
      <c r="E76" s="175" t="s">
        <v>121</v>
      </c>
      <c r="F76" s="151" t="s">
        <v>38</v>
      </c>
      <c r="G76" s="42" t="s">
        <v>84</v>
      </c>
      <c r="H76" s="152">
        <v>0</v>
      </c>
      <c r="I76" s="153">
        <v>0</v>
      </c>
      <c r="J76" s="152">
        <v>0</v>
      </c>
      <c r="K76" s="153">
        <v>0</v>
      </c>
      <c r="L76" s="152" t="s">
        <v>97</v>
      </c>
      <c r="M76" s="153" t="s">
        <v>97</v>
      </c>
      <c r="N76" s="152" t="s">
        <v>97</v>
      </c>
      <c r="O76" s="153" t="s">
        <v>97</v>
      </c>
      <c r="P76" s="155"/>
      <c r="Q76" s="152">
        <v>0</v>
      </c>
      <c r="R76" s="155">
        <v>0</v>
      </c>
      <c r="S76" s="152">
        <v>0</v>
      </c>
      <c r="T76" s="153">
        <v>0</v>
      </c>
      <c r="U76" s="152" t="s">
        <v>97</v>
      </c>
      <c r="V76" s="153" t="s">
        <v>97</v>
      </c>
      <c r="W76" s="152" t="s">
        <v>97</v>
      </c>
      <c r="X76" s="153" t="s">
        <v>97</v>
      </c>
      <c r="Y76" s="156"/>
      <c r="Z76" s="152">
        <v>0</v>
      </c>
      <c r="AA76" s="153">
        <v>0</v>
      </c>
      <c r="AB76" s="152">
        <v>0</v>
      </c>
      <c r="AC76" s="153">
        <v>0</v>
      </c>
      <c r="AD76" s="152" t="s">
        <v>97</v>
      </c>
      <c r="AE76" s="153" t="s">
        <v>97</v>
      </c>
      <c r="AF76" s="152" t="s">
        <v>97</v>
      </c>
      <c r="AG76" s="153" t="s">
        <v>97</v>
      </c>
      <c r="AH76" s="156"/>
      <c r="AI76" s="152">
        <v>0</v>
      </c>
      <c r="AJ76" s="153">
        <v>0</v>
      </c>
      <c r="AK76" s="152">
        <v>0</v>
      </c>
      <c r="AL76" s="153">
        <v>0</v>
      </c>
      <c r="AM76" s="152" t="s">
        <v>97</v>
      </c>
      <c r="AN76" s="153" t="s">
        <v>97</v>
      </c>
      <c r="AO76" s="152" t="s">
        <v>97</v>
      </c>
      <c r="AP76" s="153" t="s">
        <v>97</v>
      </c>
      <c r="AQ76" s="159"/>
      <c r="AR76" s="152">
        <v>0</v>
      </c>
      <c r="AS76" s="153">
        <v>0</v>
      </c>
      <c r="AT76" s="152">
        <v>0</v>
      </c>
      <c r="AU76" s="155">
        <v>0</v>
      </c>
      <c r="AV76" s="152" t="s">
        <v>97</v>
      </c>
      <c r="AW76" s="153" t="s">
        <v>97</v>
      </c>
      <c r="AX76" s="152" t="s">
        <v>97</v>
      </c>
      <c r="AY76" s="153" t="s">
        <v>97</v>
      </c>
    </row>
    <row r="77" spans="1:51" s="106" customFormat="1">
      <c r="A77" s="179"/>
      <c r="B77" s="149"/>
      <c r="C77" s="150"/>
      <c r="D77" s="145"/>
      <c r="E77" s="175"/>
      <c r="F77" s="151"/>
      <c r="G77" s="148"/>
      <c r="H77" s="152"/>
      <c r="I77" s="153"/>
      <c r="J77" s="152"/>
      <c r="K77" s="153"/>
      <c r="L77" s="152"/>
      <c r="M77" s="153"/>
      <c r="N77" s="152"/>
      <c r="O77" s="153"/>
      <c r="P77" s="155"/>
      <c r="Q77" s="152"/>
      <c r="R77" s="155"/>
      <c r="S77" s="152"/>
      <c r="T77" s="153"/>
      <c r="U77" s="152"/>
      <c r="V77" s="153"/>
      <c r="W77" s="152"/>
      <c r="X77" s="153"/>
      <c r="Y77" s="156"/>
      <c r="Z77" s="152"/>
      <c r="AA77" s="153"/>
      <c r="AB77" s="152"/>
      <c r="AC77" s="153"/>
      <c r="AD77" s="152"/>
      <c r="AE77" s="153"/>
      <c r="AF77" s="152"/>
      <c r="AG77" s="153"/>
      <c r="AH77" s="156"/>
      <c r="AI77" s="152"/>
      <c r="AJ77" s="153"/>
      <c r="AK77" s="152"/>
      <c r="AL77" s="153"/>
      <c r="AM77" s="152"/>
      <c r="AN77" s="153"/>
      <c r="AO77" s="152"/>
      <c r="AP77" s="153"/>
      <c r="AQ77" s="159"/>
      <c r="AR77" s="152"/>
      <c r="AS77" s="153"/>
      <c r="AT77" s="152"/>
      <c r="AU77" s="155"/>
      <c r="AV77" s="152"/>
      <c r="AW77" s="153"/>
      <c r="AX77" s="152"/>
      <c r="AY77" s="153"/>
    </row>
    <row r="78" spans="1:51" s="106" customFormat="1">
      <c r="A78" s="179" t="s">
        <v>183</v>
      </c>
      <c r="B78" s="149">
        <v>435</v>
      </c>
      <c r="C78" s="150">
        <v>41402</v>
      </c>
      <c r="D78" s="145">
        <v>973</v>
      </c>
      <c r="E78" s="151" t="s">
        <v>43</v>
      </c>
      <c r="F78" s="151" t="s">
        <v>43</v>
      </c>
      <c r="G78" s="148" t="s">
        <v>84</v>
      </c>
      <c r="H78" s="152">
        <v>0</v>
      </c>
      <c r="I78" s="153">
        <v>0</v>
      </c>
      <c r="J78" s="152">
        <v>0</v>
      </c>
      <c r="K78" s="153">
        <v>0</v>
      </c>
      <c r="L78" s="87" t="s">
        <v>98</v>
      </c>
      <c r="M78" s="86">
        <v>-0.1</v>
      </c>
      <c r="N78" s="87" t="s">
        <v>98</v>
      </c>
      <c r="O78" s="86">
        <v>-0.1</v>
      </c>
      <c r="P78" s="155"/>
      <c r="Q78" s="152">
        <v>0</v>
      </c>
      <c r="R78" s="155">
        <v>0</v>
      </c>
      <c r="S78" s="152">
        <v>0</v>
      </c>
      <c r="T78" s="153">
        <v>0</v>
      </c>
      <c r="U78" s="87">
        <v>-0.1</v>
      </c>
      <c r="V78" s="86">
        <v>-0.1</v>
      </c>
      <c r="W78" s="87">
        <v>-0.1</v>
      </c>
      <c r="X78" s="86">
        <v>-0.1</v>
      </c>
      <c r="Y78" s="156"/>
      <c r="Z78" s="152">
        <v>0</v>
      </c>
      <c r="AA78" s="153">
        <v>0</v>
      </c>
      <c r="AB78" s="152">
        <v>0</v>
      </c>
      <c r="AC78" s="153">
        <v>0</v>
      </c>
      <c r="AD78" s="87">
        <v>-0.2</v>
      </c>
      <c r="AE78" s="86">
        <v>-0.2</v>
      </c>
      <c r="AF78" s="87">
        <v>-0.2</v>
      </c>
      <c r="AG78" s="86">
        <v>-0.2</v>
      </c>
      <c r="AH78" s="156"/>
      <c r="AI78" s="152">
        <v>0</v>
      </c>
      <c r="AJ78" s="153">
        <v>0</v>
      </c>
      <c r="AK78" s="152">
        <v>0</v>
      </c>
      <c r="AL78" s="153">
        <v>0</v>
      </c>
      <c r="AM78" s="87">
        <v>-0.2</v>
      </c>
      <c r="AN78" s="86">
        <v>-0.2</v>
      </c>
      <c r="AO78" s="87">
        <v>-0.2</v>
      </c>
      <c r="AP78" s="86">
        <v>-0.2</v>
      </c>
      <c r="AQ78" s="159"/>
      <c r="AR78" s="152">
        <v>0</v>
      </c>
      <c r="AS78" s="153">
        <v>0</v>
      </c>
      <c r="AT78" s="152">
        <v>0</v>
      </c>
      <c r="AU78" s="155">
        <v>0</v>
      </c>
      <c r="AV78" s="87">
        <v>-0.2</v>
      </c>
      <c r="AW78" s="86">
        <v>-0.2</v>
      </c>
      <c r="AX78" s="87">
        <v>-0.2</v>
      </c>
      <c r="AY78" s="86">
        <v>-0.2</v>
      </c>
    </row>
    <row r="79" spans="1:51" s="106" customFormat="1">
      <c r="A79" s="179"/>
      <c r="B79" s="149"/>
      <c r="C79" s="150"/>
      <c r="D79" s="145"/>
      <c r="E79" s="175"/>
      <c r="F79" s="151"/>
      <c r="G79" s="148"/>
      <c r="H79" s="152"/>
      <c r="I79" s="153"/>
      <c r="J79" s="152"/>
      <c r="K79" s="153"/>
      <c r="L79" s="87"/>
      <c r="M79" s="86"/>
      <c r="N79" s="87"/>
      <c r="O79" s="86"/>
      <c r="P79" s="155"/>
      <c r="Q79" s="152"/>
      <c r="R79" s="155"/>
      <c r="S79" s="152"/>
      <c r="T79" s="153"/>
      <c r="U79" s="87"/>
      <c r="V79" s="86"/>
      <c r="W79" s="87"/>
      <c r="X79" s="86"/>
      <c r="Y79" s="156"/>
      <c r="Z79" s="152"/>
      <c r="AA79" s="153"/>
      <c r="AB79" s="152"/>
      <c r="AC79" s="153"/>
      <c r="AD79" s="87"/>
      <c r="AE79" s="86"/>
      <c r="AF79" s="87"/>
      <c r="AG79" s="86"/>
      <c r="AH79" s="156"/>
      <c r="AI79" s="152"/>
      <c r="AJ79" s="153"/>
      <c r="AK79" s="152"/>
      <c r="AL79" s="153"/>
      <c r="AM79" s="87"/>
      <c r="AN79" s="86"/>
      <c r="AO79" s="87"/>
      <c r="AP79" s="86"/>
      <c r="AQ79" s="159"/>
      <c r="AR79" s="152"/>
      <c r="AS79" s="153"/>
      <c r="AT79" s="152"/>
      <c r="AU79" s="155"/>
      <c r="AV79" s="87"/>
      <c r="AW79" s="86"/>
      <c r="AX79" s="87"/>
      <c r="AY79" s="86"/>
    </row>
    <row r="80" spans="1:51" s="106" customFormat="1">
      <c r="A80" s="179" t="s">
        <v>131</v>
      </c>
      <c r="B80" s="149">
        <v>514</v>
      </c>
      <c r="C80" s="150">
        <v>41445</v>
      </c>
      <c r="D80" s="145">
        <v>999</v>
      </c>
      <c r="E80" s="175" t="s">
        <v>130</v>
      </c>
      <c r="F80" s="151" t="s">
        <v>72</v>
      </c>
      <c r="G80" s="148" t="s">
        <v>85</v>
      </c>
      <c r="H80" s="152">
        <v>-0.1</v>
      </c>
      <c r="I80" s="153">
        <v>-0.1</v>
      </c>
      <c r="J80" s="152">
        <v>-0.9</v>
      </c>
      <c r="K80" s="153">
        <v>-0.9</v>
      </c>
      <c r="L80" s="152">
        <v>0</v>
      </c>
      <c r="M80" s="153">
        <v>0</v>
      </c>
      <c r="N80" s="152">
        <v>-1</v>
      </c>
      <c r="O80" s="153">
        <v>-1</v>
      </c>
      <c r="P80" s="155"/>
      <c r="Q80" s="152">
        <v>-0.1</v>
      </c>
      <c r="R80" s="155">
        <v>-0.1</v>
      </c>
      <c r="S80" s="152">
        <v>-0.9</v>
      </c>
      <c r="T80" s="153">
        <v>-0.9</v>
      </c>
      <c r="U80" s="152">
        <v>0</v>
      </c>
      <c r="V80" s="153">
        <v>0</v>
      </c>
      <c r="W80" s="152">
        <v>-1</v>
      </c>
      <c r="X80" s="153">
        <v>-1</v>
      </c>
      <c r="Y80" s="156"/>
      <c r="Z80" s="152">
        <v>-0.1</v>
      </c>
      <c r="AA80" s="153">
        <v>-0.1</v>
      </c>
      <c r="AB80" s="152">
        <v>-1</v>
      </c>
      <c r="AC80" s="153">
        <v>-1</v>
      </c>
      <c r="AD80" s="152">
        <v>0</v>
      </c>
      <c r="AE80" s="153">
        <v>0</v>
      </c>
      <c r="AF80" s="152">
        <v>-1.1000000000000001</v>
      </c>
      <c r="AG80" s="153">
        <v>-1.1000000000000001</v>
      </c>
      <c r="AH80" s="156"/>
      <c r="AI80" s="152">
        <v>-0.1</v>
      </c>
      <c r="AJ80" s="153">
        <v>-0.1</v>
      </c>
      <c r="AK80" s="152">
        <v>-1</v>
      </c>
      <c r="AL80" s="153">
        <v>-1</v>
      </c>
      <c r="AM80" s="152">
        <v>0</v>
      </c>
      <c r="AN80" s="153">
        <v>0</v>
      </c>
      <c r="AO80" s="152">
        <v>-1.1000000000000001</v>
      </c>
      <c r="AP80" s="153">
        <v>-1.1000000000000001</v>
      </c>
      <c r="AQ80" s="159"/>
      <c r="AR80" s="152">
        <v>-0.1</v>
      </c>
      <c r="AS80" s="153">
        <v>-0.1</v>
      </c>
      <c r="AT80" s="152">
        <v>-1</v>
      </c>
      <c r="AU80" s="155">
        <v>-1</v>
      </c>
      <c r="AV80" s="152">
        <v>0</v>
      </c>
      <c r="AW80" s="153">
        <v>0</v>
      </c>
      <c r="AX80" s="152">
        <v>-1.1000000000000001</v>
      </c>
      <c r="AY80" s="153">
        <v>-1.1000000000000001</v>
      </c>
    </row>
    <row r="81" spans="1:51" s="106" customFormat="1" ht="25.5">
      <c r="A81" s="179" t="s">
        <v>131</v>
      </c>
      <c r="B81" s="149">
        <v>513</v>
      </c>
      <c r="C81" s="150">
        <v>41445</v>
      </c>
      <c r="D81" s="145">
        <v>999</v>
      </c>
      <c r="E81" s="175" t="s">
        <v>130</v>
      </c>
      <c r="F81" s="151" t="s">
        <v>71</v>
      </c>
      <c r="G81" s="148" t="s">
        <v>85</v>
      </c>
      <c r="H81" s="152" t="s">
        <v>100</v>
      </c>
      <c r="I81" s="153" t="s">
        <v>100</v>
      </c>
      <c r="J81" s="152" t="s">
        <v>100</v>
      </c>
      <c r="K81" s="153" t="s">
        <v>100</v>
      </c>
      <c r="L81" s="152">
        <v>0</v>
      </c>
      <c r="M81" s="153">
        <v>0</v>
      </c>
      <c r="N81" s="152" t="s">
        <v>100</v>
      </c>
      <c r="O81" s="153" t="s">
        <v>100</v>
      </c>
      <c r="P81" s="155"/>
      <c r="Q81" s="152" t="s">
        <v>100</v>
      </c>
      <c r="R81" s="155" t="s">
        <v>100</v>
      </c>
      <c r="S81" s="152" t="s">
        <v>100</v>
      </c>
      <c r="T81" s="153" t="s">
        <v>100</v>
      </c>
      <c r="U81" s="152">
        <v>0</v>
      </c>
      <c r="V81" s="153">
        <v>0</v>
      </c>
      <c r="W81" s="152" t="s">
        <v>100</v>
      </c>
      <c r="X81" s="153" t="s">
        <v>100</v>
      </c>
      <c r="Y81" s="156"/>
      <c r="Z81" s="152" t="s">
        <v>100</v>
      </c>
      <c r="AA81" s="153" t="s">
        <v>100</v>
      </c>
      <c r="AB81" s="152" t="s">
        <v>100</v>
      </c>
      <c r="AC81" s="153" t="s">
        <v>100</v>
      </c>
      <c r="AD81" s="152">
        <v>0</v>
      </c>
      <c r="AE81" s="153">
        <v>0</v>
      </c>
      <c r="AF81" s="152" t="s">
        <v>100</v>
      </c>
      <c r="AG81" s="153" t="s">
        <v>100</v>
      </c>
      <c r="AH81" s="156"/>
      <c r="AI81" s="152" t="s">
        <v>100</v>
      </c>
      <c r="AJ81" s="153" t="s">
        <v>100</v>
      </c>
      <c r="AK81" s="152" t="s">
        <v>100</v>
      </c>
      <c r="AL81" s="153" t="s">
        <v>100</v>
      </c>
      <c r="AM81" s="152">
        <v>0</v>
      </c>
      <c r="AN81" s="153">
        <v>0</v>
      </c>
      <c r="AO81" s="152" t="s">
        <v>100</v>
      </c>
      <c r="AP81" s="153" t="s">
        <v>100</v>
      </c>
      <c r="AQ81" s="159"/>
      <c r="AR81" s="152" t="s">
        <v>100</v>
      </c>
      <c r="AS81" s="153" t="s">
        <v>100</v>
      </c>
      <c r="AT81" s="152" t="s">
        <v>100</v>
      </c>
      <c r="AU81" s="155" t="s">
        <v>100</v>
      </c>
      <c r="AV81" s="152">
        <v>0</v>
      </c>
      <c r="AW81" s="153">
        <v>0</v>
      </c>
      <c r="AX81" s="152" t="s">
        <v>100</v>
      </c>
      <c r="AY81" s="153" t="s">
        <v>100</v>
      </c>
    </row>
    <row r="82" spans="1:51" s="106" customFormat="1">
      <c r="A82" s="179" t="s">
        <v>131</v>
      </c>
      <c r="B82" s="149">
        <v>511</v>
      </c>
      <c r="C82" s="150">
        <v>41445</v>
      </c>
      <c r="D82" s="145">
        <v>999</v>
      </c>
      <c r="E82" s="175" t="s">
        <v>130</v>
      </c>
      <c r="F82" s="151" t="s">
        <v>70</v>
      </c>
      <c r="G82" s="151" t="s">
        <v>85</v>
      </c>
      <c r="H82" s="152">
        <v>-0.1</v>
      </c>
      <c r="I82" s="153">
        <v>-0.1</v>
      </c>
      <c r="J82" s="152">
        <v>-1.4</v>
      </c>
      <c r="K82" s="153">
        <v>-1.4</v>
      </c>
      <c r="L82" s="152">
        <v>0</v>
      </c>
      <c r="M82" s="153">
        <v>0</v>
      </c>
      <c r="N82" s="152">
        <v>-1.5</v>
      </c>
      <c r="O82" s="153">
        <v>-1.5</v>
      </c>
      <c r="P82" s="155"/>
      <c r="Q82" s="152">
        <v>-0.1</v>
      </c>
      <c r="R82" s="155">
        <v>-0.1</v>
      </c>
      <c r="S82" s="152">
        <v>-1.4</v>
      </c>
      <c r="T82" s="153">
        <v>-1.4</v>
      </c>
      <c r="U82" s="152">
        <v>0</v>
      </c>
      <c r="V82" s="153">
        <v>0</v>
      </c>
      <c r="W82" s="152">
        <v>-1.5</v>
      </c>
      <c r="X82" s="153">
        <v>-1.5</v>
      </c>
      <c r="Y82" s="156"/>
      <c r="Z82" s="152">
        <v>-0.1</v>
      </c>
      <c r="AA82" s="153">
        <v>-0.1</v>
      </c>
      <c r="AB82" s="152">
        <v>-1.4</v>
      </c>
      <c r="AC82" s="153">
        <v>-1.4</v>
      </c>
      <c r="AD82" s="152">
        <v>0</v>
      </c>
      <c r="AE82" s="153">
        <v>0</v>
      </c>
      <c r="AF82" s="152">
        <v>-1.5</v>
      </c>
      <c r="AG82" s="153">
        <v>-1.5</v>
      </c>
      <c r="AH82" s="156"/>
      <c r="AI82" s="152">
        <v>-0.1</v>
      </c>
      <c r="AJ82" s="153">
        <v>-0.1</v>
      </c>
      <c r="AK82" s="152">
        <v>-1.4</v>
      </c>
      <c r="AL82" s="153">
        <v>-1.4</v>
      </c>
      <c r="AM82" s="152">
        <v>0</v>
      </c>
      <c r="AN82" s="153">
        <v>0</v>
      </c>
      <c r="AO82" s="152">
        <v>-1.5</v>
      </c>
      <c r="AP82" s="153">
        <v>-1.5</v>
      </c>
      <c r="AQ82" s="159"/>
      <c r="AR82" s="152">
        <v>-0.1</v>
      </c>
      <c r="AS82" s="153">
        <v>-0.1</v>
      </c>
      <c r="AT82" s="152">
        <v>-1.4</v>
      </c>
      <c r="AU82" s="155">
        <v>-1.4</v>
      </c>
      <c r="AV82" s="152">
        <v>0</v>
      </c>
      <c r="AW82" s="153">
        <v>0</v>
      </c>
      <c r="AX82" s="152">
        <v>-1.5</v>
      </c>
      <c r="AY82" s="153">
        <v>-1.5</v>
      </c>
    </row>
    <row r="83" spans="1:51" s="106" customFormat="1">
      <c r="A83" s="179"/>
      <c r="B83" s="149"/>
      <c r="C83" s="150"/>
      <c r="D83" s="145"/>
      <c r="E83" s="176"/>
      <c r="F83" s="151"/>
      <c r="G83" s="151"/>
      <c r="H83" s="152"/>
      <c r="I83" s="153"/>
      <c r="J83" s="152"/>
      <c r="K83" s="153"/>
      <c r="L83" s="152"/>
      <c r="M83" s="153"/>
      <c r="N83" s="152"/>
      <c r="O83" s="153"/>
      <c r="P83" s="155"/>
      <c r="Q83" s="152"/>
      <c r="R83" s="155"/>
      <c r="S83" s="152"/>
      <c r="T83" s="153"/>
      <c r="U83" s="152"/>
      <c r="V83" s="153"/>
      <c r="W83" s="152"/>
      <c r="X83" s="153"/>
      <c r="Y83" s="156"/>
      <c r="Z83" s="152"/>
      <c r="AA83" s="153"/>
      <c r="AB83" s="152"/>
      <c r="AC83" s="153"/>
      <c r="AD83" s="152"/>
      <c r="AE83" s="153"/>
      <c r="AF83" s="152"/>
      <c r="AG83" s="153"/>
      <c r="AH83" s="156"/>
      <c r="AI83" s="152"/>
      <c r="AJ83" s="153"/>
      <c r="AK83" s="152"/>
      <c r="AL83" s="153"/>
      <c r="AM83" s="152"/>
      <c r="AN83" s="153"/>
      <c r="AO83" s="152"/>
      <c r="AP83" s="153"/>
      <c r="AQ83" s="159"/>
      <c r="AR83" s="152"/>
      <c r="AS83" s="153"/>
      <c r="AT83" s="152"/>
      <c r="AU83" s="155"/>
      <c r="AV83" s="152"/>
      <c r="AW83" s="153"/>
      <c r="AX83" s="152"/>
      <c r="AY83" s="153"/>
    </row>
    <row r="84" spans="1:51" s="106" customFormat="1">
      <c r="A84" s="179" t="s">
        <v>185</v>
      </c>
      <c r="B84" s="149">
        <v>406</v>
      </c>
      <c r="C84" s="150">
        <v>41383</v>
      </c>
      <c r="D84" s="145">
        <v>1076</v>
      </c>
      <c r="E84" s="175" t="s">
        <v>184</v>
      </c>
      <c r="F84" s="151" t="s">
        <v>154</v>
      </c>
      <c r="G84" s="148" t="s">
        <v>144</v>
      </c>
      <c r="H84" s="152">
        <v>0</v>
      </c>
      <c r="I84" s="153">
        <v>0</v>
      </c>
      <c r="J84" s="152">
        <v>0</v>
      </c>
      <c r="K84" s="153">
        <v>0</v>
      </c>
      <c r="L84" s="152">
        <v>-5.7</v>
      </c>
      <c r="M84" s="153">
        <v>-5.7</v>
      </c>
      <c r="N84" s="152">
        <v>-5.7</v>
      </c>
      <c r="O84" s="153">
        <v>-5.7</v>
      </c>
      <c r="P84" s="155"/>
      <c r="Q84" s="152">
        <v>0</v>
      </c>
      <c r="R84" s="155">
        <v>0</v>
      </c>
      <c r="S84" s="152">
        <v>0</v>
      </c>
      <c r="T84" s="153">
        <v>0</v>
      </c>
      <c r="U84" s="152">
        <v>-5.8</v>
      </c>
      <c r="V84" s="153">
        <v>-5.8</v>
      </c>
      <c r="W84" s="152">
        <v>-5.8</v>
      </c>
      <c r="X84" s="153">
        <v>-5.8</v>
      </c>
      <c r="Y84" s="156"/>
      <c r="Z84" s="152">
        <v>0</v>
      </c>
      <c r="AA84" s="153">
        <v>0</v>
      </c>
      <c r="AB84" s="152">
        <v>0</v>
      </c>
      <c r="AC84" s="153">
        <v>0</v>
      </c>
      <c r="AD84" s="152">
        <v>-5.9</v>
      </c>
      <c r="AE84" s="153">
        <v>-5.9</v>
      </c>
      <c r="AF84" s="152">
        <v>-5.9</v>
      </c>
      <c r="AG84" s="153">
        <v>-5.9</v>
      </c>
      <c r="AH84" s="156"/>
      <c r="AI84" s="152">
        <v>0</v>
      </c>
      <c r="AJ84" s="153">
        <v>0</v>
      </c>
      <c r="AK84" s="152">
        <v>0</v>
      </c>
      <c r="AL84" s="153">
        <v>0</v>
      </c>
      <c r="AM84" s="152">
        <v>-6</v>
      </c>
      <c r="AN84" s="153">
        <v>-6</v>
      </c>
      <c r="AO84" s="152">
        <v>-6</v>
      </c>
      <c r="AP84" s="153">
        <v>-6</v>
      </c>
      <c r="AQ84" s="159"/>
      <c r="AR84" s="152">
        <v>0</v>
      </c>
      <c r="AS84" s="153">
        <v>0</v>
      </c>
      <c r="AT84" s="152">
        <v>0</v>
      </c>
      <c r="AU84" s="155">
        <v>0</v>
      </c>
      <c r="AV84" s="152">
        <v>-6.1</v>
      </c>
      <c r="AW84" s="153">
        <v>-6.1</v>
      </c>
      <c r="AX84" s="152">
        <v>-6.1</v>
      </c>
      <c r="AY84" s="153">
        <v>-6.1</v>
      </c>
    </row>
    <row r="85" spans="1:51" s="106" customFormat="1">
      <c r="A85" s="179" t="s">
        <v>185</v>
      </c>
      <c r="B85" s="149">
        <v>408</v>
      </c>
      <c r="C85" s="150">
        <v>41383</v>
      </c>
      <c r="D85" s="145">
        <v>1076</v>
      </c>
      <c r="E85" s="175" t="s">
        <v>184</v>
      </c>
      <c r="F85" s="151" t="s">
        <v>155</v>
      </c>
      <c r="G85" s="148" t="s">
        <v>144</v>
      </c>
      <c r="H85" s="152">
        <v>0</v>
      </c>
      <c r="I85" s="153">
        <v>0</v>
      </c>
      <c r="J85" s="152">
        <v>0</v>
      </c>
      <c r="K85" s="153">
        <v>0</v>
      </c>
      <c r="L85" s="87" t="s">
        <v>99</v>
      </c>
      <c r="M85" s="86" t="s">
        <v>99</v>
      </c>
      <c r="N85" s="87" t="s">
        <v>99</v>
      </c>
      <c r="O85" s="86" t="s">
        <v>99</v>
      </c>
      <c r="P85" s="155"/>
      <c r="Q85" s="152">
        <v>0</v>
      </c>
      <c r="R85" s="155">
        <v>0</v>
      </c>
      <c r="S85" s="152">
        <v>0</v>
      </c>
      <c r="T85" s="153">
        <v>0</v>
      </c>
      <c r="U85" s="87" t="s">
        <v>99</v>
      </c>
      <c r="V85" s="86" t="s">
        <v>99</v>
      </c>
      <c r="W85" s="87" t="s">
        <v>99</v>
      </c>
      <c r="X85" s="86" t="s">
        <v>99</v>
      </c>
      <c r="Y85" s="156"/>
      <c r="Z85" s="152">
        <v>0</v>
      </c>
      <c r="AA85" s="153">
        <v>0</v>
      </c>
      <c r="AB85" s="152">
        <v>0</v>
      </c>
      <c r="AC85" s="153">
        <v>0</v>
      </c>
      <c r="AD85" s="87" t="s">
        <v>99</v>
      </c>
      <c r="AE85" s="86" t="s">
        <v>99</v>
      </c>
      <c r="AF85" s="87" t="s">
        <v>99</v>
      </c>
      <c r="AG85" s="86" t="s">
        <v>99</v>
      </c>
      <c r="AH85" s="156"/>
      <c r="AI85" s="152">
        <v>0</v>
      </c>
      <c r="AJ85" s="153">
        <v>0</v>
      </c>
      <c r="AK85" s="152">
        <v>0</v>
      </c>
      <c r="AL85" s="153">
        <v>0</v>
      </c>
      <c r="AM85" s="87" t="s">
        <v>99</v>
      </c>
      <c r="AN85" s="86" t="s">
        <v>99</v>
      </c>
      <c r="AO85" s="87" t="s">
        <v>99</v>
      </c>
      <c r="AP85" s="86" t="s">
        <v>99</v>
      </c>
      <c r="AQ85" s="159"/>
      <c r="AR85" s="152">
        <v>0</v>
      </c>
      <c r="AS85" s="153">
        <v>0</v>
      </c>
      <c r="AT85" s="152">
        <v>0</v>
      </c>
      <c r="AU85" s="155">
        <v>0</v>
      </c>
      <c r="AV85" s="87" t="s">
        <v>99</v>
      </c>
      <c r="AW85" s="86" t="s">
        <v>99</v>
      </c>
      <c r="AX85" s="87" t="s">
        <v>99</v>
      </c>
      <c r="AY85" s="86" t="s">
        <v>99</v>
      </c>
    </row>
    <row r="86" spans="1:51" s="106" customFormat="1">
      <c r="A86" s="179"/>
      <c r="B86" s="149"/>
      <c r="C86" s="150"/>
      <c r="D86" s="145"/>
      <c r="E86" s="175"/>
      <c r="F86" s="151"/>
      <c r="G86" s="148"/>
      <c r="H86" s="152"/>
      <c r="I86" s="153"/>
      <c r="J86" s="152"/>
      <c r="K86" s="153"/>
      <c r="L86" s="87"/>
      <c r="M86" s="86"/>
      <c r="N86" s="87"/>
      <c r="O86" s="86"/>
      <c r="P86" s="155"/>
      <c r="Q86" s="152"/>
      <c r="R86" s="155"/>
      <c r="S86" s="152"/>
      <c r="T86" s="153"/>
      <c r="U86" s="87"/>
      <c r="V86" s="86"/>
      <c r="W86" s="87"/>
      <c r="X86" s="86"/>
      <c r="Y86" s="156"/>
      <c r="Z86" s="152"/>
      <c r="AA86" s="153"/>
      <c r="AB86" s="152"/>
      <c r="AC86" s="153"/>
      <c r="AD86" s="87"/>
      <c r="AE86" s="86"/>
      <c r="AF86" s="87"/>
      <c r="AG86" s="86"/>
      <c r="AH86" s="156"/>
      <c r="AI86" s="152"/>
      <c r="AJ86" s="153"/>
      <c r="AK86" s="152"/>
      <c r="AL86" s="153"/>
      <c r="AM86" s="87"/>
      <c r="AN86" s="86"/>
      <c r="AO86" s="87"/>
      <c r="AP86" s="86"/>
      <c r="AQ86" s="159"/>
      <c r="AR86" s="152"/>
      <c r="AS86" s="153"/>
      <c r="AT86" s="152"/>
      <c r="AU86" s="155"/>
      <c r="AV86" s="87"/>
      <c r="AW86" s="86"/>
      <c r="AX86" s="87"/>
      <c r="AY86" s="86"/>
    </row>
    <row r="87" spans="1:51" s="106" customFormat="1">
      <c r="A87" s="179" t="s">
        <v>123</v>
      </c>
      <c r="B87" s="149">
        <v>452</v>
      </c>
      <c r="C87" s="150">
        <v>41410</v>
      </c>
      <c r="D87" s="145">
        <v>1083</v>
      </c>
      <c r="E87" s="151" t="s">
        <v>49</v>
      </c>
      <c r="F87" s="151" t="s">
        <v>49</v>
      </c>
      <c r="G87" s="148" t="s">
        <v>85</v>
      </c>
      <c r="H87" s="152" t="s">
        <v>97</v>
      </c>
      <c r="I87" s="153" t="s">
        <v>97</v>
      </c>
      <c r="J87" s="152" t="s">
        <v>97</v>
      </c>
      <c r="K87" s="153" t="s">
        <v>97</v>
      </c>
      <c r="L87" s="152">
        <v>0</v>
      </c>
      <c r="M87" s="153">
        <v>0</v>
      </c>
      <c r="N87" s="152" t="s">
        <v>97</v>
      </c>
      <c r="O87" s="153" t="s">
        <v>97</v>
      </c>
      <c r="P87" s="155"/>
      <c r="Q87" s="152" t="s">
        <v>97</v>
      </c>
      <c r="R87" s="155" t="s">
        <v>97</v>
      </c>
      <c r="S87" s="152" t="s">
        <v>97</v>
      </c>
      <c r="T87" s="153" t="s">
        <v>97</v>
      </c>
      <c r="U87" s="152">
        <v>0</v>
      </c>
      <c r="V87" s="153">
        <v>0</v>
      </c>
      <c r="W87" s="152" t="s">
        <v>97</v>
      </c>
      <c r="X87" s="153" t="s">
        <v>97</v>
      </c>
      <c r="Y87" s="156"/>
      <c r="Z87" s="152" t="s">
        <v>97</v>
      </c>
      <c r="AA87" s="153" t="s">
        <v>97</v>
      </c>
      <c r="AB87" s="152" t="s">
        <v>97</v>
      </c>
      <c r="AC87" s="153" t="s">
        <v>97</v>
      </c>
      <c r="AD87" s="152">
        <v>0</v>
      </c>
      <c r="AE87" s="153">
        <v>0</v>
      </c>
      <c r="AF87" s="152" t="s">
        <v>97</v>
      </c>
      <c r="AG87" s="153" t="s">
        <v>97</v>
      </c>
      <c r="AH87" s="156"/>
      <c r="AI87" s="152" t="s">
        <v>97</v>
      </c>
      <c r="AJ87" s="153" t="s">
        <v>97</v>
      </c>
      <c r="AK87" s="152" t="s">
        <v>97</v>
      </c>
      <c r="AL87" s="153" t="s">
        <v>97</v>
      </c>
      <c r="AM87" s="152">
        <v>0</v>
      </c>
      <c r="AN87" s="153">
        <v>0</v>
      </c>
      <c r="AO87" s="152" t="s">
        <v>97</v>
      </c>
      <c r="AP87" s="153" t="s">
        <v>97</v>
      </c>
      <c r="AQ87" s="159"/>
      <c r="AR87" s="152" t="s">
        <v>97</v>
      </c>
      <c r="AS87" s="153" t="s">
        <v>97</v>
      </c>
      <c r="AT87" s="152" t="s">
        <v>97</v>
      </c>
      <c r="AU87" s="155" t="s">
        <v>97</v>
      </c>
      <c r="AV87" s="152">
        <v>0</v>
      </c>
      <c r="AW87" s="153">
        <v>0</v>
      </c>
      <c r="AX87" s="152" t="s">
        <v>97</v>
      </c>
      <c r="AY87" s="153" t="s">
        <v>97</v>
      </c>
    </row>
    <row r="88" spans="1:51" s="106" customFormat="1">
      <c r="A88" s="179" t="s">
        <v>123</v>
      </c>
      <c r="B88" s="149">
        <v>459</v>
      </c>
      <c r="C88" s="150">
        <v>41410</v>
      </c>
      <c r="D88" s="145">
        <v>1083</v>
      </c>
      <c r="E88" s="151" t="s">
        <v>49</v>
      </c>
      <c r="F88" s="151" t="s">
        <v>49</v>
      </c>
      <c r="G88" s="151" t="s">
        <v>88</v>
      </c>
      <c r="H88" s="152">
        <v>0</v>
      </c>
      <c r="I88" s="153">
        <v>0</v>
      </c>
      <c r="J88" s="152">
        <v>0</v>
      </c>
      <c r="K88" s="153">
        <v>0</v>
      </c>
      <c r="L88" s="152">
        <v>0</v>
      </c>
      <c r="M88" s="153">
        <v>0</v>
      </c>
      <c r="N88" s="152">
        <v>0</v>
      </c>
      <c r="O88" s="153">
        <v>0</v>
      </c>
      <c r="P88" s="155"/>
      <c r="Q88" s="152">
        <v>0</v>
      </c>
      <c r="R88" s="155">
        <v>0</v>
      </c>
      <c r="S88" s="152">
        <v>0</v>
      </c>
      <c r="T88" s="153">
        <v>0</v>
      </c>
      <c r="U88" s="152">
        <v>0</v>
      </c>
      <c r="V88" s="153">
        <v>0</v>
      </c>
      <c r="W88" s="152">
        <v>0</v>
      </c>
      <c r="X88" s="153">
        <v>0</v>
      </c>
      <c r="Y88" s="156"/>
      <c r="Z88" s="152">
        <v>0</v>
      </c>
      <c r="AA88" s="153">
        <v>0</v>
      </c>
      <c r="AB88" s="152">
        <v>0</v>
      </c>
      <c r="AC88" s="153">
        <v>0</v>
      </c>
      <c r="AD88" s="152">
        <v>0</v>
      </c>
      <c r="AE88" s="153">
        <v>0</v>
      </c>
      <c r="AF88" s="152">
        <v>0</v>
      </c>
      <c r="AG88" s="153">
        <v>0</v>
      </c>
      <c r="AH88" s="156"/>
      <c r="AI88" s="152">
        <v>0</v>
      </c>
      <c r="AJ88" s="153">
        <v>0</v>
      </c>
      <c r="AK88" s="152">
        <v>0</v>
      </c>
      <c r="AL88" s="153">
        <v>0</v>
      </c>
      <c r="AM88" s="152">
        <v>0</v>
      </c>
      <c r="AN88" s="153">
        <v>0</v>
      </c>
      <c r="AO88" s="152">
        <v>0</v>
      </c>
      <c r="AP88" s="153">
        <v>0</v>
      </c>
      <c r="AQ88" s="159"/>
      <c r="AR88" s="152">
        <v>0</v>
      </c>
      <c r="AS88" s="153">
        <v>0</v>
      </c>
      <c r="AT88" s="152">
        <v>0</v>
      </c>
      <c r="AU88" s="155">
        <v>0</v>
      </c>
      <c r="AV88" s="152">
        <v>0</v>
      </c>
      <c r="AW88" s="153">
        <v>0</v>
      </c>
      <c r="AX88" s="152">
        <v>0</v>
      </c>
      <c r="AY88" s="153">
        <v>0</v>
      </c>
    </row>
    <row r="89" spans="1:51" s="106" customFormat="1">
      <c r="A89" s="179"/>
      <c r="B89" s="149"/>
      <c r="C89" s="150"/>
      <c r="D89" s="145"/>
      <c r="E89" s="176"/>
      <c r="F89" s="151"/>
      <c r="G89" s="151"/>
      <c r="H89" s="152"/>
      <c r="I89" s="153"/>
      <c r="J89" s="152"/>
      <c r="K89" s="153"/>
      <c r="L89" s="152"/>
      <c r="M89" s="153"/>
      <c r="N89" s="152"/>
      <c r="O89" s="153"/>
      <c r="P89" s="155"/>
      <c r="Q89" s="152"/>
      <c r="R89" s="155"/>
      <c r="S89" s="152"/>
      <c r="T89" s="153"/>
      <c r="U89" s="152"/>
      <c r="V89" s="153"/>
      <c r="W89" s="152"/>
      <c r="X89" s="153"/>
      <c r="Y89" s="156"/>
      <c r="Z89" s="152"/>
      <c r="AA89" s="153"/>
      <c r="AB89" s="152"/>
      <c r="AC89" s="153"/>
      <c r="AD89" s="152"/>
      <c r="AE89" s="153"/>
      <c r="AF89" s="152"/>
      <c r="AG89" s="153"/>
      <c r="AH89" s="156"/>
      <c r="AI89" s="152"/>
      <c r="AJ89" s="153"/>
      <c r="AK89" s="152"/>
      <c r="AL89" s="153"/>
      <c r="AM89" s="152"/>
      <c r="AN89" s="153"/>
      <c r="AO89" s="152"/>
      <c r="AP89" s="153"/>
      <c r="AQ89" s="159"/>
      <c r="AR89" s="152"/>
      <c r="AS89" s="153"/>
      <c r="AT89" s="152"/>
      <c r="AU89" s="155"/>
      <c r="AV89" s="152"/>
      <c r="AW89" s="153"/>
      <c r="AX89" s="152"/>
      <c r="AY89" s="153"/>
    </row>
    <row r="90" spans="1:51" s="106" customFormat="1">
      <c r="A90" s="179" t="s">
        <v>186</v>
      </c>
      <c r="B90" s="149">
        <v>477</v>
      </c>
      <c r="C90" s="150">
        <v>41431</v>
      </c>
      <c r="D90" s="145">
        <v>1106</v>
      </c>
      <c r="E90" s="151" t="s">
        <v>59</v>
      </c>
      <c r="F90" s="151" t="s">
        <v>59</v>
      </c>
      <c r="G90" s="148" t="s">
        <v>84</v>
      </c>
      <c r="H90" s="152">
        <v>0</v>
      </c>
      <c r="I90" s="153">
        <v>0</v>
      </c>
      <c r="J90" s="152">
        <v>0</v>
      </c>
      <c r="K90" s="153">
        <v>0</v>
      </c>
      <c r="L90" s="152" t="s">
        <v>98</v>
      </c>
      <c r="M90" s="153" t="s">
        <v>98</v>
      </c>
      <c r="N90" s="152" t="s">
        <v>98</v>
      </c>
      <c r="O90" s="153" t="s">
        <v>98</v>
      </c>
      <c r="P90" s="155"/>
      <c r="Q90" s="152">
        <v>0</v>
      </c>
      <c r="R90" s="155">
        <v>0</v>
      </c>
      <c r="S90" s="152">
        <v>0</v>
      </c>
      <c r="T90" s="153">
        <v>0</v>
      </c>
      <c r="U90" s="152" t="s">
        <v>98</v>
      </c>
      <c r="V90" s="153" t="s">
        <v>98</v>
      </c>
      <c r="W90" s="152" t="s">
        <v>98</v>
      </c>
      <c r="X90" s="153" t="s">
        <v>98</v>
      </c>
      <c r="Y90" s="156"/>
      <c r="Z90" s="152">
        <v>0</v>
      </c>
      <c r="AA90" s="153">
        <v>0</v>
      </c>
      <c r="AB90" s="152">
        <v>0</v>
      </c>
      <c r="AC90" s="153">
        <v>0</v>
      </c>
      <c r="AD90" s="152" t="s">
        <v>98</v>
      </c>
      <c r="AE90" s="153" t="s">
        <v>98</v>
      </c>
      <c r="AF90" s="152" t="s">
        <v>98</v>
      </c>
      <c r="AG90" s="153" t="s">
        <v>98</v>
      </c>
      <c r="AH90" s="156"/>
      <c r="AI90" s="152">
        <v>0</v>
      </c>
      <c r="AJ90" s="153">
        <v>0</v>
      </c>
      <c r="AK90" s="152">
        <v>0</v>
      </c>
      <c r="AL90" s="153">
        <v>0</v>
      </c>
      <c r="AM90" s="152" t="s">
        <v>98</v>
      </c>
      <c r="AN90" s="153" t="s">
        <v>98</v>
      </c>
      <c r="AO90" s="152" t="s">
        <v>98</v>
      </c>
      <c r="AP90" s="153" t="s">
        <v>98</v>
      </c>
      <c r="AQ90" s="159"/>
      <c r="AR90" s="152">
        <v>0</v>
      </c>
      <c r="AS90" s="155">
        <v>0</v>
      </c>
      <c r="AT90" s="152">
        <v>0</v>
      </c>
      <c r="AU90" s="155">
        <v>0</v>
      </c>
      <c r="AV90" s="152" t="s">
        <v>98</v>
      </c>
      <c r="AW90" s="153" t="s">
        <v>98</v>
      </c>
      <c r="AX90" s="152" t="s">
        <v>98</v>
      </c>
      <c r="AY90" s="153" t="s">
        <v>98</v>
      </c>
    </row>
    <row r="91" spans="1:51" s="106" customFormat="1">
      <c r="A91" s="179"/>
      <c r="B91" s="149"/>
      <c r="C91" s="150"/>
      <c r="D91" s="145"/>
      <c r="E91" s="175"/>
      <c r="F91" s="84"/>
      <c r="G91" s="148"/>
      <c r="H91" s="155"/>
      <c r="I91" s="153"/>
      <c r="J91" s="152"/>
      <c r="K91" s="153"/>
      <c r="L91" s="155"/>
      <c r="M91" s="153"/>
      <c r="N91" s="152"/>
      <c r="O91" s="153"/>
      <c r="P91" s="155"/>
      <c r="Q91" s="152"/>
      <c r="R91" s="155"/>
      <c r="S91" s="152"/>
      <c r="T91" s="153"/>
      <c r="U91" s="155"/>
      <c r="V91" s="153"/>
      <c r="W91" s="152"/>
      <c r="X91" s="153"/>
      <c r="Y91" s="156"/>
      <c r="Z91" s="152"/>
      <c r="AA91" s="153"/>
      <c r="AB91" s="155"/>
      <c r="AC91" s="153"/>
      <c r="AD91" s="152"/>
      <c r="AE91" s="153"/>
      <c r="AF91" s="152"/>
      <c r="AG91" s="153"/>
      <c r="AH91" s="156"/>
      <c r="AI91" s="152"/>
      <c r="AJ91" s="153"/>
      <c r="AK91" s="152"/>
      <c r="AL91" s="153"/>
      <c r="AM91" s="152"/>
      <c r="AN91" s="153"/>
      <c r="AO91" s="152"/>
      <c r="AP91" s="153"/>
      <c r="AQ91" s="159"/>
      <c r="AR91" s="152"/>
      <c r="AS91" s="155"/>
      <c r="AT91" s="152"/>
      <c r="AU91" s="155"/>
      <c r="AV91" s="152"/>
      <c r="AW91" s="153"/>
      <c r="AX91" s="152"/>
      <c r="AY91" s="153"/>
    </row>
    <row r="92" spans="1:51" s="106" customFormat="1" ht="12.75" customHeight="1">
      <c r="A92" s="179" t="s">
        <v>188</v>
      </c>
      <c r="B92" s="149">
        <v>144</v>
      </c>
      <c r="C92" s="150">
        <v>41402</v>
      </c>
      <c r="D92" s="145">
        <v>1193</v>
      </c>
      <c r="E92" s="175" t="s">
        <v>187</v>
      </c>
      <c r="F92" s="84" t="s">
        <v>110</v>
      </c>
      <c r="G92" s="148" t="s">
        <v>80</v>
      </c>
      <c r="H92" s="155">
        <v>0</v>
      </c>
      <c r="I92" s="153">
        <v>0</v>
      </c>
      <c r="J92" s="152">
        <v>0</v>
      </c>
      <c r="K92" s="153">
        <v>0</v>
      </c>
      <c r="L92" s="155">
        <v>-0.45</v>
      </c>
      <c r="M92" s="153">
        <v>-0.45</v>
      </c>
      <c r="N92" s="152">
        <v>-0.45</v>
      </c>
      <c r="O92" s="153">
        <v>-0.45</v>
      </c>
      <c r="P92" s="155"/>
      <c r="Q92" s="152">
        <v>0</v>
      </c>
      <c r="R92" s="155">
        <v>0</v>
      </c>
      <c r="S92" s="152">
        <v>0</v>
      </c>
      <c r="T92" s="153">
        <v>0</v>
      </c>
      <c r="U92" s="155">
        <v>-0.45</v>
      </c>
      <c r="V92" s="153">
        <v>-0.45</v>
      </c>
      <c r="W92" s="152">
        <v>-0.45</v>
      </c>
      <c r="X92" s="153">
        <v>-0.45</v>
      </c>
      <c r="Y92" s="156"/>
      <c r="Z92" s="152">
        <v>0</v>
      </c>
      <c r="AA92" s="153">
        <v>0</v>
      </c>
      <c r="AB92" s="155">
        <v>0</v>
      </c>
      <c r="AC92" s="153">
        <v>0</v>
      </c>
      <c r="AD92" s="152">
        <v>-0.45</v>
      </c>
      <c r="AE92" s="153">
        <v>-0.45</v>
      </c>
      <c r="AF92" s="152">
        <v>-0.45</v>
      </c>
      <c r="AG92" s="153">
        <v>-0.45</v>
      </c>
      <c r="AH92" s="85"/>
      <c r="AI92" s="152">
        <v>0</v>
      </c>
      <c r="AJ92" s="153">
        <v>0</v>
      </c>
      <c r="AK92" s="152">
        <v>0</v>
      </c>
      <c r="AL92" s="153">
        <v>0</v>
      </c>
      <c r="AM92" s="152">
        <v>-0.45</v>
      </c>
      <c r="AN92" s="153">
        <v>-0.45</v>
      </c>
      <c r="AO92" s="152">
        <v>-0.45</v>
      </c>
      <c r="AP92" s="153">
        <v>-0.45</v>
      </c>
      <c r="AQ92" s="159"/>
      <c r="AR92" s="152">
        <v>0</v>
      </c>
      <c r="AS92" s="155">
        <v>0</v>
      </c>
      <c r="AT92" s="152">
        <v>0</v>
      </c>
      <c r="AU92" s="155">
        <v>0</v>
      </c>
      <c r="AV92" s="152">
        <v>-0.45</v>
      </c>
      <c r="AW92" s="153">
        <v>-0.45</v>
      </c>
      <c r="AX92" s="152">
        <v>-0.45</v>
      </c>
      <c r="AY92" s="153">
        <v>-0.45</v>
      </c>
    </row>
    <row r="93" spans="1:51" s="106" customFormat="1">
      <c r="A93" s="179"/>
      <c r="B93" s="149"/>
      <c r="C93" s="150"/>
      <c r="D93" s="143"/>
      <c r="E93" s="175"/>
      <c r="F93" s="84"/>
      <c r="G93" s="148"/>
      <c r="H93" s="155"/>
      <c r="I93" s="153"/>
      <c r="J93" s="152"/>
      <c r="K93" s="153"/>
      <c r="L93" s="155"/>
      <c r="M93" s="153"/>
      <c r="N93" s="152"/>
      <c r="O93" s="153"/>
      <c r="P93" s="155"/>
      <c r="Q93" s="152"/>
      <c r="R93" s="155"/>
      <c r="S93" s="152"/>
      <c r="T93" s="153"/>
      <c r="U93" s="155"/>
      <c r="V93" s="153"/>
      <c r="W93" s="152"/>
      <c r="X93" s="153"/>
      <c r="Y93" s="156"/>
      <c r="Z93" s="152"/>
      <c r="AA93" s="153"/>
      <c r="AB93" s="155"/>
      <c r="AC93" s="153"/>
      <c r="AD93" s="152"/>
      <c r="AE93" s="153"/>
      <c r="AF93" s="152"/>
      <c r="AG93" s="153"/>
      <c r="AH93" s="85"/>
      <c r="AI93" s="152"/>
      <c r="AJ93" s="153"/>
      <c r="AK93" s="152"/>
      <c r="AL93" s="153"/>
      <c r="AM93" s="152"/>
      <c r="AN93" s="153"/>
      <c r="AO93" s="152"/>
      <c r="AP93" s="153"/>
      <c r="AQ93" s="159"/>
      <c r="AR93" s="152"/>
      <c r="AS93" s="155"/>
      <c r="AT93" s="152"/>
      <c r="AU93" s="155"/>
      <c r="AV93" s="152"/>
      <c r="AW93" s="153"/>
      <c r="AX93" s="152"/>
      <c r="AY93" s="153"/>
    </row>
    <row r="94" spans="1:51" s="106" customFormat="1">
      <c r="A94" s="179" t="s">
        <v>189</v>
      </c>
      <c r="B94" s="149">
        <v>489</v>
      </c>
      <c r="C94" s="150">
        <v>41431</v>
      </c>
      <c r="D94" s="143">
        <v>1302</v>
      </c>
      <c r="E94" s="84" t="s">
        <v>58</v>
      </c>
      <c r="F94" s="84" t="s">
        <v>58</v>
      </c>
      <c r="G94" s="148" t="s">
        <v>85</v>
      </c>
      <c r="H94" s="155" t="s">
        <v>97</v>
      </c>
      <c r="I94" s="153" t="s">
        <v>97</v>
      </c>
      <c r="J94" s="152" t="s">
        <v>97</v>
      </c>
      <c r="K94" s="153" t="s">
        <v>97</v>
      </c>
      <c r="L94" s="155">
        <v>0</v>
      </c>
      <c r="M94" s="153">
        <v>0</v>
      </c>
      <c r="N94" s="152" t="s">
        <v>97</v>
      </c>
      <c r="O94" s="153" t="s">
        <v>97</v>
      </c>
      <c r="P94" s="153"/>
      <c r="Q94" s="152" t="s">
        <v>97</v>
      </c>
      <c r="R94" s="155" t="s">
        <v>97</v>
      </c>
      <c r="S94" s="152" t="s">
        <v>97</v>
      </c>
      <c r="T94" s="153" t="s">
        <v>97</v>
      </c>
      <c r="U94" s="155">
        <v>0</v>
      </c>
      <c r="V94" s="153">
        <v>0</v>
      </c>
      <c r="W94" s="152" t="s">
        <v>97</v>
      </c>
      <c r="X94" s="153" t="s">
        <v>97</v>
      </c>
      <c r="Y94" s="156"/>
      <c r="Z94" s="152" t="s">
        <v>97</v>
      </c>
      <c r="AA94" s="153" t="s">
        <v>97</v>
      </c>
      <c r="AB94" s="155" t="s">
        <v>97</v>
      </c>
      <c r="AC94" s="153" t="s">
        <v>97</v>
      </c>
      <c r="AD94" s="152">
        <v>0</v>
      </c>
      <c r="AE94" s="153">
        <v>0</v>
      </c>
      <c r="AF94" s="152" t="s">
        <v>97</v>
      </c>
      <c r="AG94" s="153" t="s">
        <v>97</v>
      </c>
      <c r="AH94" s="85"/>
      <c r="AI94" s="152" t="s">
        <v>97</v>
      </c>
      <c r="AJ94" s="153" t="s">
        <v>97</v>
      </c>
      <c r="AK94" s="152" t="s">
        <v>97</v>
      </c>
      <c r="AL94" s="153" t="s">
        <v>97</v>
      </c>
      <c r="AM94" s="152">
        <v>0</v>
      </c>
      <c r="AN94" s="153">
        <v>0</v>
      </c>
      <c r="AO94" s="152" t="s">
        <v>97</v>
      </c>
      <c r="AP94" s="153" t="s">
        <v>97</v>
      </c>
      <c r="AQ94" s="159"/>
      <c r="AR94" s="152" t="s">
        <v>97</v>
      </c>
      <c r="AS94" s="155" t="s">
        <v>97</v>
      </c>
      <c r="AT94" s="152" t="s">
        <v>97</v>
      </c>
      <c r="AU94" s="155" t="s">
        <v>97</v>
      </c>
      <c r="AV94" s="152">
        <v>0</v>
      </c>
      <c r="AW94" s="153">
        <v>0</v>
      </c>
      <c r="AX94" s="152" t="s">
        <v>97</v>
      </c>
      <c r="AY94" s="153" t="s">
        <v>97</v>
      </c>
    </row>
    <row r="95" spans="1:51" s="106" customFormat="1">
      <c r="A95" s="179"/>
      <c r="B95" s="149"/>
      <c r="C95" s="150"/>
      <c r="D95" s="143"/>
      <c r="E95" s="175"/>
      <c r="F95" s="84"/>
      <c r="G95" s="148"/>
      <c r="H95" s="155"/>
      <c r="I95" s="153"/>
      <c r="J95" s="152"/>
      <c r="K95" s="153"/>
      <c r="L95" s="155"/>
      <c r="M95" s="153"/>
      <c r="N95" s="152"/>
      <c r="O95" s="153"/>
      <c r="P95" s="155"/>
      <c r="Q95" s="152"/>
      <c r="R95" s="155"/>
      <c r="S95" s="152"/>
      <c r="T95" s="153"/>
      <c r="U95" s="155"/>
      <c r="V95" s="153"/>
      <c r="W95" s="152"/>
      <c r="X95" s="153"/>
      <c r="Y95" s="156"/>
      <c r="Z95" s="152"/>
      <c r="AA95" s="153"/>
      <c r="AB95" s="155"/>
      <c r="AC95" s="153"/>
      <c r="AD95" s="152"/>
      <c r="AE95" s="153"/>
      <c r="AF95" s="152"/>
      <c r="AG95" s="153"/>
      <c r="AH95" s="156"/>
      <c r="AI95" s="152"/>
      <c r="AJ95" s="153"/>
      <c r="AK95" s="152"/>
      <c r="AL95" s="153"/>
      <c r="AM95" s="152"/>
      <c r="AN95" s="153"/>
      <c r="AO95" s="152"/>
      <c r="AP95" s="153"/>
      <c r="AQ95" s="159"/>
      <c r="AR95" s="152"/>
      <c r="AS95" s="155"/>
      <c r="AT95" s="152"/>
      <c r="AU95" s="155"/>
      <c r="AV95" s="152"/>
      <c r="AW95" s="153"/>
      <c r="AX95" s="152"/>
      <c r="AY95" s="153"/>
    </row>
    <row r="96" spans="1:51" s="106" customFormat="1">
      <c r="A96" s="179" t="s">
        <v>190</v>
      </c>
      <c r="B96" s="149">
        <v>498</v>
      </c>
      <c r="C96" s="150">
        <v>41431</v>
      </c>
      <c r="D96" s="145">
        <v>1388</v>
      </c>
      <c r="E96" s="151" t="s">
        <v>231</v>
      </c>
      <c r="F96" s="151" t="s">
        <v>231</v>
      </c>
      <c r="G96" s="148" t="s">
        <v>233</v>
      </c>
      <c r="H96" s="152">
        <v>0</v>
      </c>
      <c r="I96" s="153">
        <v>0</v>
      </c>
      <c r="J96" s="152">
        <v>0</v>
      </c>
      <c r="K96" s="153">
        <v>0</v>
      </c>
      <c r="L96" s="152" t="s">
        <v>99</v>
      </c>
      <c r="M96" s="153" t="s">
        <v>99</v>
      </c>
      <c r="N96" s="152" t="s">
        <v>99</v>
      </c>
      <c r="O96" s="153" t="s">
        <v>99</v>
      </c>
      <c r="P96" s="155"/>
      <c r="Q96" s="152">
        <v>0</v>
      </c>
      <c r="R96" s="155">
        <v>0</v>
      </c>
      <c r="S96" s="152">
        <v>0</v>
      </c>
      <c r="T96" s="153">
        <v>0</v>
      </c>
      <c r="U96" s="152" t="s">
        <v>99</v>
      </c>
      <c r="V96" s="153" t="s">
        <v>99</v>
      </c>
      <c r="W96" s="152" t="s">
        <v>99</v>
      </c>
      <c r="X96" s="153" t="s">
        <v>99</v>
      </c>
      <c r="Y96" s="156"/>
      <c r="Z96" s="152">
        <v>0</v>
      </c>
      <c r="AA96" s="153">
        <v>0</v>
      </c>
      <c r="AB96" s="152">
        <v>0</v>
      </c>
      <c r="AC96" s="153">
        <v>0</v>
      </c>
      <c r="AD96" s="152" t="s">
        <v>99</v>
      </c>
      <c r="AE96" s="153" t="s">
        <v>99</v>
      </c>
      <c r="AF96" s="152" t="s">
        <v>99</v>
      </c>
      <c r="AG96" s="153" t="s">
        <v>99</v>
      </c>
      <c r="AH96" s="156"/>
      <c r="AI96" s="152">
        <v>0</v>
      </c>
      <c r="AJ96" s="153">
        <v>0</v>
      </c>
      <c r="AK96" s="152">
        <v>0</v>
      </c>
      <c r="AL96" s="153">
        <v>0</v>
      </c>
      <c r="AM96" s="152" t="s">
        <v>99</v>
      </c>
      <c r="AN96" s="153" t="s">
        <v>99</v>
      </c>
      <c r="AO96" s="152" t="s">
        <v>99</v>
      </c>
      <c r="AP96" s="153" t="s">
        <v>99</v>
      </c>
      <c r="AQ96" s="159"/>
      <c r="AR96" s="152">
        <v>0</v>
      </c>
      <c r="AS96" s="155">
        <v>0</v>
      </c>
      <c r="AT96" s="152">
        <v>0</v>
      </c>
      <c r="AU96" s="155">
        <v>0</v>
      </c>
      <c r="AV96" s="152" t="s">
        <v>99</v>
      </c>
      <c r="AW96" s="153" t="s">
        <v>99</v>
      </c>
      <c r="AX96" s="152" t="s">
        <v>99</v>
      </c>
      <c r="AY96" s="153" t="s">
        <v>99</v>
      </c>
    </row>
    <row r="97" spans="1:51" s="106" customFormat="1">
      <c r="A97" s="179"/>
      <c r="B97" s="149"/>
      <c r="C97" s="150"/>
      <c r="D97" s="145"/>
      <c r="E97" s="175"/>
      <c r="F97" s="151"/>
      <c r="G97" s="148"/>
      <c r="H97" s="152"/>
      <c r="I97" s="153"/>
      <c r="J97" s="152"/>
      <c r="K97" s="153"/>
      <c r="L97" s="152"/>
      <c r="M97" s="153"/>
      <c r="N97" s="152"/>
      <c r="O97" s="153"/>
      <c r="P97" s="155"/>
      <c r="Q97" s="152"/>
      <c r="R97" s="155"/>
      <c r="S97" s="152"/>
      <c r="T97" s="153"/>
      <c r="U97" s="152"/>
      <c r="V97" s="153"/>
      <c r="W97" s="152"/>
      <c r="X97" s="153"/>
      <c r="Y97" s="156"/>
      <c r="Z97" s="152"/>
      <c r="AA97" s="153"/>
      <c r="AB97" s="152"/>
      <c r="AC97" s="153"/>
      <c r="AD97" s="152"/>
      <c r="AE97" s="153"/>
      <c r="AF97" s="152"/>
      <c r="AG97" s="153"/>
      <c r="AH97" s="156"/>
      <c r="AI97" s="152"/>
      <c r="AJ97" s="153"/>
      <c r="AK97" s="152"/>
      <c r="AL97" s="153"/>
      <c r="AM97" s="152"/>
      <c r="AN97" s="153"/>
      <c r="AO97" s="152"/>
      <c r="AP97" s="153"/>
      <c r="AQ97" s="159"/>
      <c r="AR97" s="152"/>
      <c r="AS97" s="153"/>
      <c r="AT97" s="152"/>
      <c r="AU97" s="155"/>
      <c r="AV97" s="152"/>
      <c r="AW97" s="153"/>
      <c r="AX97" s="152"/>
      <c r="AY97" s="153"/>
    </row>
    <row r="98" spans="1:51" s="106" customFormat="1">
      <c r="A98" s="179" t="s">
        <v>127</v>
      </c>
      <c r="B98" s="149">
        <v>494</v>
      </c>
      <c r="C98" s="150">
        <v>41431</v>
      </c>
      <c r="D98" s="145">
        <v>1410</v>
      </c>
      <c r="E98" s="151" t="s">
        <v>62</v>
      </c>
      <c r="F98" s="151" t="s">
        <v>62</v>
      </c>
      <c r="G98" s="148" t="s">
        <v>85</v>
      </c>
      <c r="H98" s="152" t="s">
        <v>98</v>
      </c>
      <c r="I98" s="153" t="s">
        <v>98</v>
      </c>
      <c r="J98" s="152" t="s">
        <v>98</v>
      </c>
      <c r="K98" s="153" t="s">
        <v>98</v>
      </c>
      <c r="L98" s="152">
        <v>0</v>
      </c>
      <c r="M98" s="153">
        <v>0</v>
      </c>
      <c r="N98" s="152" t="s">
        <v>98</v>
      </c>
      <c r="O98" s="153" t="s">
        <v>98</v>
      </c>
      <c r="P98" s="155"/>
      <c r="Q98" s="152" t="s">
        <v>98</v>
      </c>
      <c r="R98" s="155" t="s">
        <v>98</v>
      </c>
      <c r="S98" s="152" t="s">
        <v>98</v>
      </c>
      <c r="T98" s="153" t="s">
        <v>98</v>
      </c>
      <c r="U98" s="152">
        <v>0</v>
      </c>
      <c r="V98" s="153">
        <v>0</v>
      </c>
      <c r="W98" s="152" t="s">
        <v>98</v>
      </c>
      <c r="X98" s="153" t="s">
        <v>98</v>
      </c>
      <c r="Y98" s="156"/>
      <c r="Z98" s="152" t="s">
        <v>98</v>
      </c>
      <c r="AA98" s="153" t="s">
        <v>98</v>
      </c>
      <c r="AB98" s="152" t="s">
        <v>98</v>
      </c>
      <c r="AC98" s="153" t="s">
        <v>98</v>
      </c>
      <c r="AD98" s="152">
        <v>0</v>
      </c>
      <c r="AE98" s="153">
        <v>0</v>
      </c>
      <c r="AF98" s="152" t="s">
        <v>98</v>
      </c>
      <c r="AG98" s="153" t="s">
        <v>98</v>
      </c>
      <c r="AH98" s="156"/>
      <c r="AI98" s="152" t="s">
        <v>98</v>
      </c>
      <c r="AJ98" s="153" t="s">
        <v>98</v>
      </c>
      <c r="AK98" s="152" t="s">
        <v>98</v>
      </c>
      <c r="AL98" s="153" t="s">
        <v>98</v>
      </c>
      <c r="AM98" s="152">
        <v>0</v>
      </c>
      <c r="AN98" s="153">
        <v>0</v>
      </c>
      <c r="AO98" s="152" t="s">
        <v>98</v>
      </c>
      <c r="AP98" s="153" t="s">
        <v>98</v>
      </c>
      <c r="AQ98" s="159"/>
      <c r="AR98" s="152" t="s">
        <v>98</v>
      </c>
      <c r="AS98" s="153" t="s">
        <v>98</v>
      </c>
      <c r="AT98" s="152" t="s">
        <v>98</v>
      </c>
      <c r="AU98" s="155" t="s">
        <v>98</v>
      </c>
      <c r="AV98" s="152">
        <v>0</v>
      </c>
      <c r="AW98" s="153">
        <v>0</v>
      </c>
      <c r="AX98" s="152" t="s">
        <v>98</v>
      </c>
      <c r="AY98" s="153" t="s">
        <v>98</v>
      </c>
    </row>
    <row r="99" spans="1:51" s="106" customFormat="1">
      <c r="A99" s="179"/>
      <c r="B99" s="149"/>
      <c r="C99" s="150"/>
      <c r="D99" s="145"/>
      <c r="E99" s="175"/>
      <c r="F99" s="151"/>
      <c r="G99" s="148"/>
      <c r="H99" s="152"/>
      <c r="I99" s="153"/>
      <c r="J99" s="152"/>
      <c r="K99" s="153"/>
      <c r="L99" s="152"/>
      <c r="M99" s="153"/>
      <c r="N99" s="152"/>
      <c r="O99" s="153"/>
      <c r="P99" s="155"/>
      <c r="Q99" s="152"/>
      <c r="R99" s="155"/>
      <c r="S99" s="152"/>
      <c r="T99" s="153"/>
      <c r="U99" s="152"/>
      <c r="V99" s="153"/>
      <c r="W99" s="152"/>
      <c r="X99" s="153"/>
      <c r="Y99" s="156"/>
      <c r="Z99" s="152"/>
      <c r="AA99" s="153"/>
      <c r="AB99" s="152"/>
      <c r="AC99" s="153"/>
      <c r="AD99" s="152"/>
      <c r="AE99" s="153"/>
      <c r="AF99" s="152"/>
      <c r="AG99" s="153"/>
      <c r="AH99" s="156"/>
      <c r="AI99" s="152"/>
      <c r="AJ99" s="153"/>
      <c r="AK99" s="152"/>
      <c r="AL99" s="153"/>
      <c r="AM99" s="152"/>
      <c r="AN99" s="153"/>
      <c r="AO99" s="152"/>
      <c r="AP99" s="153"/>
      <c r="AQ99" s="159"/>
      <c r="AR99" s="152"/>
      <c r="AS99" s="153"/>
      <c r="AT99" s="152"/>
      <c r="AU99" s="155"/>
      <c r="AV99" s="152"/>
      <c r="AW99" s="153"/>
      <c r="AX99" s="152"/>
      <c r="AY99" s="153"/>
    </row>
    <row r="100" spans="1:51" s="106" customFormat="1">
      <c r="A100" s="179" t="s">
        <v>192</v>
      </c>
      <c r="B100" s="149">
        <v>350</v>
      </c>
      <c r="C100" s="150">
        <v>41373</v>
      </c>
      <c r="D100" s="145">
        <v>1500</v>
      </c>
      <c r="E100" s="175" t="s">
        <v>191</v>
      </c>
      <c r="F100" s="151" t="s">
        <v>193</v>
      </c>
      <c r="G100" s="151" t="s">
        <v>145</v>
      </c>
      <c r="H100" s="152">
        <v>0</v>
      </c>
      <c r="I100" s="153">
        <v>0</v>
      </c>
      <c r="J100" s="152">
        <v>1.8</v>
      </c>
      <c r="K100" s="153">
        <v>1.8</v>
      </c>
      <c r="L100" s="152">
        <v>0</v>
      </c>
      <c r="M100" s="153">
        <v>0</v>
      </c>
      <c r="N100" s="152">
        <v>1.8</v>
      </c>
      <c r="O100" s="153">
        <v>1.8</v>
      </c>
      <c r="P100" s="155"/>
      <c r="Q100" s="152">
        <v>0</v>
      </c>
      <c r="R100" s="155">
        <v>0</v>
      </c>
      <c r="S100" s="152">
        <v>1.9</v>
      </c>
      <c r="T100" s="153">
        <v>1.9</v>
      </c>
      <c r="U100" s="152">
        <v>0</v>
      </c>
      <c r="V100" s="153">
        <v>0</v>
      </c>
      <c r="W100" s="152">
        <v>1.9</v>
      </c>
      <c r="X100" s="153">
        <v>1.9</v>
      </c>
      <c r="Y100" s="156"/>
      <c r="Z100" s="152">
        <v>0</v>
      </c>
      <c r="AA100" s="153">
        <v>0</v>
      </c>
      <c r="AB100" s="152">
        <v>1.9</v>
      </c>
      <c r="AC100" s="153">
        <v>1.9</v>
      </c>
      <c r="AD100" s="152">
        <v>0</v>
      </c>
      <c r="AE100" s="153">
        <v>0</v>
      </c>
      <c r="AF100" s="152">
        <v>1.9</v>
      </c>
      <c r="AG100" s="153">
        <v>1.9</v>
      </c>
      <c r="AH100" s="156"/>
      <c r="AI100" s="152">
        <v>0</v>
      </c>
      <c r="AJ100" s="153">
        <v>0</v>
      </c>
      <c r="AK100" s="152">
        <v>1.9</v>
      </c>
      <c r="AL100" s="153">
        <v>1.9</v>
      </c>
      <c r="AM100" s="152">
        <v>0</v>
      </c>
      <c r="AN100" s="153">
        <v>0</v>
      </c>
      <c r="AO100" s="152">
        <v>1.9</v>
      </c>
      <c r="AP100" s="153">
        <v>1.9</v>
      </c>
      <c r="AQ100" s="159"/>
      <c r="AR100" s="152">
        <v>0</v>
      </c>
      <c r="AS100" s="153">
        <v>0</v>
      </c>
      <c r="AT100" s="152">
        <v>1.9</v>
      </c>
      <c r="AU100" s="155">
        <v>1.9</v>
      </c>
      <c r="AV100" s="152">
        <v>0</v>
      </c>
      <c r="AW100" s="153">
        <v>0</v>
      </c>
      <c r="AX100" s="152">
        <v>1.9</v>
      </c>
      <c r="AY100" s="153">
        <v>1.9</v>
      </c>
    </row>
    <row r="101" spans="1:51" s="106" customFormat="1">
      <c r="A101" s="179"/>
      <c r="B101" s="149"/>
      <c r="C101" s="150"/>
      <c r="D101" s="145"/>
      <c r="E101" s="175"/>
      <c r="F101" s="151"/>
      <c r="G101" s="151"/>
      <c r="H101" s="152"/>
      <c r="I101" s="153"/>
      <c r="J101" s="152"/>
      <c r="K101" s="153"/>
      <c r="L101" s="152"/>
      <c r="M101" s="153"/>
      <c r="N101" s="152"/>
      <c r="O101" s="153"/>
      <c r="P101" s="155"/>
      <c r="Q101" s="152"/>
      <c r="R101" s="155"/>
      <c r="S101" s="152"/>
      <c r="T101" s="153"/>
      <c r="U101" s="152"/>
      <c r="V101" s="153"/>
      <c r="W101" s="152"/>
      <c r="X101" s="153"/>
      <c r="Y101" s="156"/>
      <c r="Z101" s="152"/>
      <c r="AA101" s="153"/>
      <c r="AB101" s="152"/>
      <c r="AC101" s="153"/>
      <c r="AD101" s="152"/>
      <c r="AE101" s="153"/>
      <c r="AF101" s="152"/>
      <c r="AG101" s="153"/>
      <c r="AH101" s="156"/>
      <c r="AI101" s="152"/>
      <c r="AJ101" s="153"/>
      <c r="AK101" s="152"/>
      <c r="AL101" s="153"/>
      <c r="AM101" s="152"/>
      <c r="AN101" s="153"/>
      <c r="AO101" s="152"/>
      <c r="AP101" s="153"/>
      <c r="AQ101" s="159"/>
      <c r="AR101" s="152"/>
      <c r="AS101" s="153"/>
      <c r="AT101" s="152"/>
      <c r="AU101" s="155"/>
      <c r="AV101" s="152"/>
      <c r="AW101" s="153"/>
      <c r="AX101" s="152"/>
      <c r="AY101" s="153"/>
    </row>
    <row r="102" spans="1:51" s="106" customFormat="1">
      <c r="A102" s="179" t="s">
        <v>34</v>
      </c>
      <c r="B102" s="149">
        <v>481</v>
      </c>
      <c r="C102" s="150">
        <v>41431</v>
      </c>
      <c r="D102" s="145">
        <v>1512</v>
      </c>
      <c r="E102" s="151" t="s">
        <v>56</v>
      </c>
      <c r="F102" s="151" t="s">
        <v>56</v>
      </c>
      <c r="G102" s="148" t="s">
        <v>78</v>
      </c>
      <c r="H102" s="152">
        <v>-80.400000000000006</v>
      </c>
      <c r="I102" s="153">
        <v>-80.400000000000006</v>
      </c>
      <c r="J102" s="152">
        <v>-377.3</v>
      </c>
      <c r="K102" s="153">
        <v>-377.3</v>
      </c>
      <c r="L102" s="152">
        <v>457.7</v>
      </c>
      <c r="M102" s="153">
        <v>457.7</v>
      </c>
      <c r="N102" s="152">
        <v>0</v>
      </c>
      <c r="O102" s="153">
        <v>0</v>
      </c>
      <c r="P102" s="155"/>
      <c r="Q102" s="152">
        <v>-73.2</v>
      </c>
      <c r="R102" s="155">
        <v>-73.2</v>
      </c>
      <c r="S102" s="152">
        <v>-367</v>
      </c>
      <c r="T102" s="153">
        <v>-367</v>
      </c>
      <c r="U102" s="152">
        <v>440.2</v>
      </c>
      <c r="V102" s="153">
        <v>440.2</v>
      </c>
      <c r="W102" s="152">
        <v>0</v>
      </c>
      <c r="X102" s="153">
        <v>0</v>
      </c>
      <c r="Y102" s="156"/>
      <c r="Z102" s="152">
        <v>-66.900000000000006</v>
      </c>
      <c r="AA102" s="153">
        <v>-66.900000000000006</v>
      </c>
      <c r="AB102" s="152">
        <v>-365.8</v>
      </c>
      <c r="AC102" s="153">
        <v>-365.8</v>
      </c>
      <c r="AD102" s="152">
        <v>432.7</v>
      </c>
      <c r="AE102" s="153">
        <v>432.7</v>
      </c>
      <c r="AF102" s="152">
        <v>0</v>
      </c>
      <c r="AG102" s="153">
        <v>0</v>
      </c>
      <c r="AH102" s="156"/>
      <c r="AI102" s="152">
        <v>-65.2</v>
      </c>
      <c r="AJ102" s="153">
        <v>-65.2</v>
      </c>
      <c r="AK102" s="152">
        <v>-366.3</v>
      </c>
      <c r="AL102" s="153">
        <v>-366.3</v>
      </c>
      <c r="AM102" s="152">
        <v>431.5</v>
      </c>
      <c r="AN102" s="153">
        <v>431.5</v>
      </c>
      <c r="AO102" s="152">
        <v>0</v>
      </c>
      <c r="AP102" s="153">
        <v>0</v>
      </c>
      <c r="AQ102" s="159"/>
      <c r="AR102" s="152">
        <v>-65.5</v>
      </c>
      <c r="AS102" s="153">
        <v>-65.5</v>
      </c>
      <c r="AT102" s="152">
        <v>-366.8</v>
      </c>
      <c r="AU102" s="155">
        <v>-366.8</v>
      </c>
      <c r="AV102" s="152">
        <v>432.3</v>
      </c>
      <c r="AW102" s="153">
        <v>432.3</v>
      </c>
      <c r="AX102" s="152">
        <v>0</v>
      </c>
      <c r="AY102" s="153">
        <v>0</v>
      </c>
    </row>
    <row r="103" spans="1:51" s="106" customFormat="1">
      <c r="A103" s="179"/>
      <c r="B103" s="149"/>
      <c r="C103" s="150"/>
      <c r="D103" s="145"/>
      <c r="E103" s="175"/>
      <c r="F103" s="151"/>
      <c r="G103" s="148"/>
      <c r="H103" s="152"/>
      <c r="I103" s="153"/>
      <c r="J103" s="152"/>
      <c r="K103" s="153"/>
      <c r="L103" s="152"/>
      <c r="M103" s="153"/>
      <c r="N103" s="152"/>
      <c r="O103" s="153"/>
      <c r="P103" s="155"/>
      <c r="Q103" s="152"/>
      <c r="R103" s="155"/>
      <c r="S103" s="152"/>
      <c r="T103" s="153"/>
      <c r="U103" s="152"/>
      <c r="V103" s="153"/>
      <c r="W103" s="152"/>
      <c r="X103" s="153"/>
      <c r="Y103" s="156"/>
      <c r="Z103" s="152"/>
      <c r="AA103" s="153"/>
      <c r="AB103" s="152"/>
      <c r="AC103" s="153"/>
      <c r="AD103" s="152"/>
      <c r="AE103" s="153"/>
      <c r="AF103" s="152"/>
      <c r="AG103" s="153"/>
      <c r="AH103" s="156"/>
      <c r="AI103" s="152"/>
      <c r="AJ103" s="153"/>
      <c r="AK103" s="152"/>
      <c r="AL103" s="153"/>
      <c r="AM103" s="152"/>
      <c r="AN103" s="153"/>
      <c r="AO103" s="152"/>
      <c r="AP103" s="153"/>
      <c r="AQ103" s="159"/>
      <c r="AR103" s="152"/>
      <c r="AS103" s="153"/>
      <c r="AT103" s="152"/>
      <c r="AU103" s="155"/>
      <c r="AV103" s="152"/>
      <c r="AW103" s="153"/>
      <c r="AX103" s="152"/>
      <c r="AY103" s="153"/>
    </row>
    <row r="104" spans="1:51" s="106" customFormat="1">
      <c r="A104" s="179" t="s">
        <v>195</v>
      </c>
      <c r="B104" s="149">
        <v>70</v>
      </c>
      <c r="C104" s="150">
        <v>41320</v>
      </c>
      <c r="D104" s="145">
        <v>1516</v>
      </c>
      <c r="E104" s="175" t="s">
        <v>194</v>
      </c>
      <c r="F104" s="151" t="s">
        <v>156</v>
      </c>
      <c r="G104" s="148" t="s">
        <v>93</v>
      </c>
      <c r="H104" s="152" t="s">
        <v>101</v>
      </c>
      <c r="I104" s="153" t="s">
        <v>101</v>
      </c>
      <c r="J104" s="152">
        <v>0</v>
      </c>
      <c r="K104" s="153">
        <v>0</v>
      </c>
      <c r="L104" s="152">
        <v>0</v>
      </c>
      <c r="M104" s="153">
        <v>0</v>
      </c>
      <c r="N104" s="152" t="s">
        <v>101</v>
      </c>
      <c r="O104" s="153" t="s">
        <v>101</v>
      </c>
      <c r="P104" s="155"/>
      <c r="Q104" s="152" t="s">
        <v>101</v>
      </c>
      <c r="R104" s="155" t="s">
        <v>101</v>
      </c>
      <c r="S104" s="152">
        <v>0</v>
      </c>
      <c r="T104" s="153">
        <v>0</v>
      </c>
      <c r="U104" s="152">
        <v>0</v>
      </c>
      <c r="V104" s="153">
        <v>0</v>
      </c>
      <c r="W104" s="152" t="s">
        <v>101</v>
      </c>
      <c r="X104" s="153" t="s">
        <v>101</v>
      </c>
      <c r="Y104" s="156"/>
      <c r="Z104" s="152" t="s">
        <v>101</v>
      </c>
      <c r="AA104" s="153" t="s">
        <v>101</v>
      </c>
      <c r="AB104" s="152">
        <v>0</v>
      </c>
      <c r="AC104" s="153">
        <v>0</v>
      </c>
      <c r="AD104" s="152">
        <v>0</v>
      </c>
      <c r="AE104" s="153">
        <v>0</v>
      </c>
      <c r="AF104" s="152" t="s">
        <v>101</v>
      </c>
      <c r="AG104" s="153" t="s">
        <v>101</v>
      </c>
      <c r="AH104" s="156"/>
      <c r="AI104" s="152" t="s">
        <v>101</v>
      </c>
      <c r="AJ104" s="153" t="s">
        <v>101</v>
      </c>
      <c r="AK104" s="152">
        <v>0</v>
      </c>
      <c r="AL104" s="153">
        <v>0</v>
      </c>
      <c r="AM104" s="152">
        <v>0</v>
      </c>
      <c r="AN104" s="153">
        <v>0</v>
      </c>
      <c r="AO104" s="152" t="s">
        <v>101</v>
      </c>
      <c r="AP104" s="153" t="s">
        <v>101</v>
      </c>
      <c r="AQ104" s="159"/>
      <c r="AR104" s="152" t="s">
        <v>101</v>
      </c>
      <c r="AS104" s="153" t="s">
        <v>101</v>
      </c>
      <c r="AT104" s="152">
        <v>0</v>
      </c>
      <c r="AU104" s="155">
        <v>0</v>
      </c>
      <c r="AV104" s="152">
        <v>0</v>
      </c>
      <c r="AW104" s="153">
        <v>0</v>
      </c>
      <c r="AX104" s="152" t="s">
        <v>101</v>
      </c>
      <c r="AY104" s="153" t="s">
        <v>101</v>
      </c>
    </row>
    <row r="105" spans="1:51" s="106" customFormat="1">
      <c r="A105" s="179"/>
      <c r="B105" s="149"/>
      <c r="C105" s="150"/>
      <c r="D105" s="145"/>
      <c r="E105" s="175"/>
      <c r="F105" s="151"/>
      <c r="G105" s="148"/>
      <c r="H105" s="152"/>
      <c r="I105" s="153"/>
      <c r="J105" s="152"/>
      <c r="K105" s="153"/>
      <c r="L105" s="152"/>
      <c r="M105" s="153"/>
      <c r="N105" s="152"/>
      <c r="O105" s="153"/>
      <c r="P105" s="155"/>
      <c r="Q105" s="152"/>
      <c r="R105" s="155"/>
      <c r="S105" s="152"/>
      <c r="T105" s="153"/>
      <c r="U105" s="152"/>
      <c r="V105" s="153"/>
      <c r="W105" s="152"/>
      <c r="X105" s="153"/>
      <c r="Y105" s="156"/>
      <c r="Z105" s="152"/>
      <c r="AA105" s="153"/>
      <c r="AB105" s="152"/>
      <c r="AC105" s="153"/>
      <c r="AD105" s="152"/>
      <c r="AE105" s="153"/>
      <c r="AF105" s="152"/>
      <c r="AG105" s="153"/>
      <c r="AH105" s="156"/>
      <c r="AI105" s="152"/>
      <c r="AJ105" s="153"/>
      <c r="AK105" s="152"/>
      <c r="AL105" s="153"/>
      <c r="AM105" s="152"/>
      <c r="AN105" s="153"/>
      <c r="AO105" s="152"/>
      <c r="AP105" s="153"/>
      <c r="AQ105" s="159"/>
      <c r="AR105" s="152"/>
      <c r="AS105" s="153"/>
      <c r="AT105" s="152"/>
      <c r="AU105" s="155"/>
      <c r="AV105" s="152"/>
      <c r="AW105" s="153"/>
      <c r="AX105" s="152"/>
      <c r="AY105" s="153"/>
    </row>
    <row r="106" spans="1:51" s="106" customFormat="1">
      <c r="A106" s="179" t="s">
        <v>35</v>
      </c>
      <c r="B106" s="149">
        <v>490</v>
      </c>
      <c r="C106" s="150">
        <v>41431</v>
      </c>
      <c r="D106" s="145">
        <v>1520</v>
      </c>
      <c r="E106" s="151" t="s">
        <v>60</v>
      </c>
      <c r="F106" s="151" t="s">
        <v>60</v>
      </c>
      <c r="G106" s="148" t="s">
        <v>94</v>
      </c>
      <c r="H106" s="152">
        <v>0</v>
      </c>
      <c r="I106" s="153">
        <v>0</v>
      </c>
      <c r="J106" s="152">
        <v>0</v>
      </c>
      <c r="K106" s="153">
        <v>0</v>
      </c>
      <c r="L106" s="152">
        <v>0</v>
      </c>
      <c r="M106" s="153">
        <v>0</v>
      </c>
      <c r="N106" s="152">
        <v>0</v>
      </c>
      <c r="O106" s="153">
        <v>0</v>
      </c>
      <c r="P106" s="155"/>
      <c r="Q106" s="152">
        <v>-8.5</v>
      </c>
      <c r="R106" s="155">
        <v>-8.5</v>
      </c>
      <c r="S106" s="152">
        <v>0</v>
      </c>
      <c r="T106" s="153">
        <v>0</v>
      </c>
      <c r="U106" s="152">
        <v>0</v>
      </c>
      <c r="V106" s="153">
        <v>0</v>
      </c>
      <c r="W106" s="152">
        <v>-8.5</v>
      </c>
      <c r="X106" s="153">
        <v>-8.5</v>
      </c>
      <c r="Y106" s="156"/>
      <c r="Z106" s="152">
        <v>-17.2</v>
      </c>
      <c r="AA106" s="153">
        <v>-17.2</v>
      </c>
      <c r="AB106" s="152">
        <v>0</v>
      </c>
      <c r="AC106" s="153">
        <v>0</v>
      </c>
      <c r="AD106" s="152">
        <v>0</v>
      </c>
      <c r="AE106" s="153">
        <v>0</v>
      </c>
      <c r="AF106" s="152">
        <v>-17.2</v>
      </c>
      <c r="AG106" s="153">
        <v>-17.2</v>
      </c>
      <c r="AH106" s="156"/>
      <c r="AI106" s="152">
        <v>-27.5</v>
      </c>
      <c r="AJ106" s="153">
        <v>-27.5</v>
      </c>
      <c r="AK106" s="152">
        <v>0</v>
      </c>
      <c r="AL106" s="153">
        <v>0</v>
      </c>
      <c r="AM106" s="152">
        <v>0</v>
      </c>
      <c r="AN106" s="153">
        <v>0</v>
      </c>
      <c r="AO106" s="152">
        <v>-27.5</v>
      </c>
      <c r="AP106" s="153">
        <v>-27.5</v>
      </c>
      <c r="AQ106" s="159"/>
      <c r="AR106" s="152">
        <v>-38.700000000000003</v>
      </c>
      <c r="AS106" s="153">
        <v>-38.700000000000003</v>
      </c>
      <c r="AT106" s="152">
        <v>0</v>
      </c>
      <c r="AU106" s="155">
        <v>0</v>
      </c>
      <c r="AV106" s="152">
        <v>0</v>
      </c>
      <c r="AW106" s="153">
        <v>0</v>
      </c>
      <c r="AX106" s="152">
        <v>-38.700000000000003</v>
      </c>
      <c r="AY106" s="153">
        <v>-38.700000000000003</v>
      </c>
    </row>
    <row r="107" spans="1:51" s="106" customFormat="1">
      <c r="A107" s="179"/>
      <c r="B107" s="149"/>
      <c r="C107" s="150"/>
      <c r="D107" s="145"/>
      <c r="E107" s="175"/>
      <c r="F107" s="151"/>
      <c r="G107" s="148"/>
      <c r="H107" s="152"/>
      <c r="I107" s="153"/>
      <c r="J107" s="152"/>
      <c r="K107" s="153"/>
      <c r="L107" s="152"/>
      <c r="M107" s="153"/>
      <c r="N107" s="152"/>
      <c r="O107" s="153"/>
      <c r="P107" s="155"/>
      <c r="Q107" s="152"/>
      <c r="R107" s="155"/>
      <c r="S107" s="152"/>
      <c r="T107" s="153"/>
      <c r="U107" s="152"/>
      <c r="V107" s="153"/>
      <c r="W107" s="152"/>
      <c r="X107" s="153"/>
      <c r="Y107" s="156"/>
      <c r="Z107" s="152"/>
      <c r="AA107" s="153"/>
      <c r="AB107" s="152"/>
      <c r="AC107" s="153"/>
      <c r="AD107" s="152"/>
      <c r="AE107" s="153"/>
      <c r="AF107" s="152"/>
      <c r="AG107" s="153"/>
      <c r="AH107" s="156"/>
      <c r="AI107" s="152"/>
      <c r="AJ107" s="153"/>
      <c r="AK107" s="152"/>
      <c r="AL107" s="153"/>
      <c r="AM107" s="152"/>
      <c r="AN107" s="153"/>
      <c r="AO107" s="152"/>
      <c r="AP107" s="153"/>
      <c r="AQ107" s="159"/>
      <c r="AR107" s="152"/>
      <c r="AS107" s="153"/>
      <c r="AT107" s="152"/>
      <c r="AU107" s="155"/>
      <c r="AV107" s="152"/>
      <c r="AW107" s="153"/>
      <c r="AX107" s="152"/>
      <c r="AY107" s="153"/>
    </row>
    <row r="108" spans="1:51" s="106" customFormat="1">
      <c r="A108" s="179" t="s">
        <v>197</v>
      </c>
      <c r="B108" s="149">
        <v>381</v>
      </c>
      <c r="C108" s="150">
        <v>41376</v>
      </c>
      <c r="D108" s="145">
        <v>1522</v>
      </c>
      <c r="E108" s="175" t="s">
        <v>196</v>
      </c>
      <c r="F108" s="151" t="s">
        <v>157</v>
      </c>
      <c r="G108" s="148" t="s">
        <v>87</v>
      </c>
      <c r="H108" s="152">
        <v>1.1000000000000001</v>
      </c>
      <c r="I108" s="153">
        <v>1.4</v>
      </c>
      <c r="J108" s="152">
        <v>-1.1000000000000001</v>
      </c>
      <c r="K108" s="153">
        <v>-1.4</v>
      </c>
      <c r="L108" s="152">
        <v>0</v>
      </c>
      <c r="M108" s="153">
        <v>0</v>
      </c>
      <c r="N108" s="152">
        <v>0</v>
      </c>
      <c r="O108" s="153">
        <v>0</v>
      </c>
      <c r="P108" s="155"/>
      <c r="Q108" s="152">
        <v>1.5</v>
      </c>
      <c r="R108" s="155">
        <v>1.5</v>
      </c>
      <c r="S108" s="152">
        <v>-1.5</v>
      </c>
      <c r="T108" s="153">
        <v>-1.5</v>
      </c>
      <c r="U108" s="152">
        <v>0</v>
      </c>
      <c r="V108" s="153">
        <v>0</v>
      </c>
      <c r="W108" s="152">
        <v>0</v>
      </c>
      <c r="X108" s="153">
        <v>0</v>
      </c>
      <c r="Y108" s="156"/>
      <c r="Z108" s="152">
        <v>1.5</v>
      </c>
      <c r="AA108" s="153">
        <v>1.5</v>
      </c>
      <c r="AB108" s="152">
        <v>-1.5</v>
      </c>
      <c r="AC108" s="153">
        <v>-1.5</v>
      </c>
      <c r="AD108" s="152">
        <v>0</v>
      </c>
      <c r="AE108" s="153">
        <v>0</v>
      </c>
      <c r="AF108" s="152">
        <v>0</v>
      </c>
      <c r="AG108" s="153">
        <v>0</v>
      </c>
      <c r="AH108" s="156"/>
      <c r="AI108" s="152">
        <v>1.6</v>
      </c>
      <c r="AJ108" s="153">
        <v>1.6</v>
      </c>
      <c r="AK108" s="152">
        <v>-1.6</v>
      </c>
      <c r="AL108" s="153">
        <v>-1.6</v>
      </c>
      <c r="AM108" s="152">
        <v>0</v>
      </c>
      <c r="AN108" s="153">
        <v>0</v>
      </c>
      <c r="AO108" s="152">
        <v>0</v>
      </c>
      <c r="AP108" s="153">
        <v>0</v>
      </c>
      <c r="AQ108" s="159"/>
      <c r="AR108" s="152">
        <v>1.6</v>
      </c>
      <c r="AS108" s="153">
        <v>1.6</v>
      </c>
      <c r="AT108" s="152">
        <v>-1.6</v>
      </c>
      <c r="AU108" s="155">
        <v>-1.6</v>
      </c>
      <c r="AV108" s="152">
        <v>0</v>
      </c>
      <c r="AW108" s="153">
        <v>0</v>
      </c>
      <c r="AX108" s="152">
        <v>0</v>
      </c>
      <c r="AY108" s="153">
        <v>0</v>
      </c>
    </row>
    <row r="109" spans="1:51" s="106" customFormat="1">
      <c r="A109" s="179"/>
      <c r="B109" s="149"/>
      <c r="C109" s="150"/>
      <c r="D109" s="145"/>
      <c r="E109" s="175"/>
      <c r="F109" s="151"/>
      <c r="G109" s="148"/>
      <c r="H109" s="152"/>
      <c r="I109" s="153"/>
      <c r="J109" s="152"/>
      <c r="K109" s="153"/>
      <c r="L109" s="152"/>
      <c r="M109" s="153"/>
      <c r="N109" s="152"/>
      <c r="O109" s="153"/>
      <c r="P109" s="155"/>
      <c r="Q109" s="152"/>
      <c r="R109" s="155"/>
      <c r="S109" s="152"/>
      <c r="T109" s="153"/>
      <c r="U109" s="152"/>
      <c r="V109" s="153"/>
      <c r="W109" s="152"/>
      <c r="X109" s="153"/>
      <c r="Y109" s="156"/>
      <c r="Z109" s="152"/>
      <c r="AA109" s="153"/>
      <c r="AB109" s="152"/>
      <c r="AC109" s="153"/>
      <c r="AD109" s="152"/>
      <c r="AE109" s="153"/>
      <c r="AF109" s="152"/>
      <c r="AG109" s="153"/>
      <c r="AH109" s="156"/>
      <c r="AI109" s="152"/>
      <c r="AJ109" s="153"/>
      <c r="AK109" s="152"/>
      <c r="AL109" s="153"/>
      <c r="AM109" s="152"/>
      <c r="AN109" s="153"/>
      <c r="AO109" s="152"/>
      <c r="AP109" s="153"/>
      <c r="AQ109" s="159"/>
      <c r="AR109" s="152"/>
      <c r="AS109" s="153"/>
      <c r="AT109" s="152"/>
      <c r="AU109" s="155"/>
      <c r="AV109" s="152"/>
      <c r="AW109" s="153"/>
      <c r="AX109" s="152"/>
      <c r="AY109" s="153"/>
    </row>
    <row r="110" spans="1:51" s="106" customFormat="1">
      <c r="A110" s="180" t="s">
        <v>33</v>
      </c>
      <c r="B110" s="88">
        <v>478</v>
      </c>
      <c r="C110" s="89">
        <v>41431</v>
      </c>
      <c r="D110" s="145">
        <v>1830</v>
      </c>
      <c r="E110" s="177" t="s">
        <v>126</v>
      </c>
      <c r="F110" s="91" t="s">
        <v>55</v>
      </c>
      <c r="G110" s="92" t="s">
        <v>80</v>
      </c>
      <c r="H110" s="93">
        <v>0</v>
      </c>
      <c r="I110" s="94">
        <v>0</v>
      </c>
      <c r="J110" s="95">
        <v>0</v>
      </c>
      <c r="K110" s="96">
        <v>0</v>
      </c>
      <c r="L110" s="95">
        <v>0</v>
      </c>
      <c r="M110" s="96">
        <v>-0.1</v>
      </c>
      <c r="N110" s="95">
        <v>0</v>
      </c>
      <c r="O110" s="96">
        <v>-0.1</v>
      </c>
      <c r="P110" s="97"/>
      <c r="Q110" s="93">
        <v>0</v>
      </c>
      <c r="R110" s="97">
        <v>0</v>
      </c>
      <c r="S110" s="95">
        <v>0</v>
      </c>
      <c r="T110" s="96">
        <v>0</v>
      </c>
      <c r="U110" s="95">
        <v>-0.1</v>
      </c>
      <c r="V110" s="96">
        <v>-0.1</v>
      </c>
      <c r="W110" s="95">
        <v>-0.1</v>
      </c>
      <c r="X110" s="96">
        <v>-0.1</v>
      </c>
      <c r="Y110" s="97"/>
      <c r="Z110" s="95">
        <v>0</v>
      </c>
      <c r="AA110" s="96">
        <v>0</v>
      </c>
      <c r="AB110" s="95">
        <v>0</v>
      </c>
      <c r="AC110" s="96">
        <v>0</v>
      </c>
      <c r="AD110" s="95">
        <v>-0.1</v>
      </c>
      <c r="AE110" s="96">
        <v>-0.1</v>
      </c>
      <c r="AF110" s="95">
        <v>-0.1</v>
      </c>
      <c r="AG110" s="96">
        <v>-0.1</v>
      </c>
      <c r="AH110" s="98"/>
      <c r="AI110" s="95">
        <v>0</v>
      </c>
      <c r="AJ110" s="96">
        <v>0</v>
      </c>
      <c r="AK110" s="95">
        <v>0</v>
      </c>
      <c r="AL110" s="96">
        <v>0</v>
      </c>
      <c r="AM110" s="95">
        <v>-0.1</v>
      </c>
      <c r="AN110" s="96">
        <v>-0.1</v>
      </c>
      <c r="AO110" s="95">
        <v>-0.1</v>
      </c>
      <c r="AP110" s="96">
        <v>-0.1</v>
      </c>
      <c r="AQ110" s="99"/>
      <c r="AR110" s="162">
        <v>0</v>
      </c>
      <c r="AS110" s="161">
        <v>0</v>
      </c>
      <c r="AT110" s="162">
        <v>0</v>
      </c>
      <c r="AU110" s="165">
        <v>0</v>
      </c>
      <c r="AV110" s="162">
        <v>-0.1</v>
      </c>
      <c r="AW110" s="161">
        <v>-0.1</v>
      </c>
      <c r="AX110" s="162">
        <v>-0.1</v>
      </c>
      <c r="AY110" s="161">
        <v>-0.1</v>
      </c>
    </row>
    <row r="111" spans="1:51" s="106" customFormat="1" ht="12.75" customHeight="1">
      <c r="A111" s="180" t="s">
        <v>33</v>
      </c>
      <c r="B111" s="88">
        <v>92</v>
      </c>
      <c r="C111" s="89">
        <v>41327</v>
      </c>
      <c r="D111" s="90">
        <v>1830</v>
      </c>
      <c r="E111" s="177" t="s">
        <v>126</v>
      </c>
      <c r="F111" s="91" t="s">
        <v>152</v>
      </c>
      <c r="G111" s="92" t="s">
        <v>80</v>
      </c>
      <c r="H111" s="101" t="s">
        <v>160</v>
      </c>
      <c r="I111" s="94"/>
      <c r="J111" s="95"/>
      <c r="K111" s="96"/>
      <c r="L111" s="95"/>
      <c r="M111" s="96"/>
      <c r="N111" s="95"/>
      <c r="O111" s="96"/>
      <c r="P111" s="97"/>
      <c r="Q111" s="93"/>
      <c r="R111" s="97"/>
      <c r="S111" s="95"/>
      <c r="T111" s="96"/>
      <c r="U111" s="95"/>
      <c r="V111" s="96"/>
      <c r="W111" s="95"/>
      <c r="X111" s="96"/>
      <c r="Y111" s="97"/>
      <c r="Z111" s="95"/>
      <c r="AA111" s="96"/>
      <c r="AB111" s="95"/>
      <c r="AC111" s="96"/>
      <c r="AD111" s="95"/>
      <c r="AE111" s="96"/>
      <c r="AF111" s="95"/>
      <c r="AG111" s="96"/>
      <c r="AH111" s="98"/>
      <c r="AI111" s="95"/>
      <c r="AJ111" s="96"/>
      <c r="AK111" s="95"/>
      <c r="AL111" s="96"/>
      <c r="AM111" s="95"/>
      <c r="AN111" s="96"/>
      <c r="AO111" s="95"/>
      <c r="AP111" s="96"/>
      <c r="AQ111" s="13"/>
      <c r="AR111" s="162"/>
      <c r="AS111" s="161"/>
      <c r="AT111" s="162"/>
      <c r="AU111" s="166"/>
      <c r="AV111" s="162"/>
      <c r="AW111" s="161"/>
      <c r="AX111" s="162"/>
      <c r="AY111" s="161"/>
    </row>
    <row r="112" spans="1:51" s="106" customFormat="1">
      <c r="A112" s="180" t="s">
        <v>33</v>
      </c>
      <c r="B112" s="88">
        <v>271</v>
      </c>
      <c r="C112" s="89">
        <v>41362</v>
      </c>
      <c r="D112" s="90">
        <v>1830</v>
      </c>
      <c r="E112" s="177" t="s">
        <v>126</v>
      </c>
      <c r="F112" s="91" t="s">
        <v>158</v>
      </c>
      <c r="G112" s="92" t="s">
        <v>80</v>
      </c>
      <c r="H112" s="93">
        <v>0</v>
      </c>
      <c r="I112" s="94">
        <v>0</v>
      </c>
      <c r="J112" s="95">
        <v>0</v>
      </c>
      <c r="K112" s="96">
        <v>0</v>
      </c>
      <c r="L112" s="95">
        <v>0</v>
      </c>
      <c r="M112" s="96">
        <v>0</v>
      </c>
      <c r="N112" s="95">
        <v>0</v>
      </c>
      <c r="O112" s="96">
        <v>0</v>
      </c>
      <c r="P112" s="97"/>
      <c r="Q112" s="93">
        <v>0</v>
      </c>
      <c r="R112" s="97">
        <v>0</v>
      </c>
      <c r="S112" s="95">
        <v>0</v>
      </c>
      <c r="T112" s="96">
        <v>0</v>
      </c>
      <c r="U112" s="95">
        <v>-0.1</v>
      </c>
      <c r="V112" s="96">
        <v>-0.1</v>
      </c>
      <c r="W112" s="95">
        <v>-0.1</v>
      </c>
      <c r="X112" s="96">
        <v>-0.1</v>
      </c>
      <c r="Y112" s="97"/>
      <c r="Z112" s="95">
        <v>0</v>
      </c>
      <c r="AA112" s="96">
        <v>0</v>
      </c>
      <c r="AB112" s="95">
        <v>0</v>
      </c>
      <c r="AC112" s="96">
        <v>0</v>
      </c>
      <c r="AD112" s="95">
        <v>-0.1</v>
      </c>
      <c r="AE112" s="96">
        <v>-0.1</v>
      </c>
      <c r="AF112" s="95">
        <v>-0.1</v>
      </c>
      <c r="AG112" s="96">
        <v>-0.1</v>
      </c>
      <c r="AH112" s="98"/>
      <c r="AI112" s="95">
        <v>0</v>
      </c>
      <c r="AJ112" s="96">
        <v>0</v>
      </c>
      <c r="AK112" s="95">
        <v>0</v>
      </c>
      <c r="AL112" s="96">
        <v>0</v>
      </c>
      <c r="AM112" s="95">
        <v>-0.1</v>
      </c>
      <c r="AN112" s="96">
        <v>-0.1</v>
      </c>
      <c r="AO112" s="95">
        <v>-0.1</v>
      </c>
      <c r="AP112" s="96">
        <v>-0.1</v>
      </c>
      <c r="AQ112" s="13"/>
      <c r="AR112" s="162">
        <v>0</v>
      </c>
      <c r="AS112" s="161">
        <v>0</v>
      </c>
      <c r="AT112" s="162">
        <v>0</v>
      </c>
      <c r="AU112" s="166">
        <v>0</v>
      </c>
      <c r="AV112" s="162">
        <v>-0.1</v>
      </c>
      <c r="AW112" s="161">
        <v>-0.1</v>
      </c>
      <c r="AX112" s="162">
        <v>-0.1</v>
      </c>
      <c r="AY112" s="161">
        <v>-0.1</v>
      </c>
    </row>
    <row r="113" spans="1:51" s="106" customFormat="1">
      <c r="A113" s="180" t="s">
        <v>33</v>
      </c>
      <c r="B113" s="88">
        <v>230</v>
      </c>
      <c r="C113" s="89">
        <v>41355</v>
      </c>
      <c r="D113" s="90">
        <v>1830</v>
      </c>
      <c r="E113" s="177" t="s">
        <v>126</v>
      </c>
      <c r="F113" s="91" t="s">
        <v>232</v>
      </c>
      <c r="G113" s="92" t="s">
        <v>80</v>
      </c>
      <c r="H113" s="93">
        <v>0</v>
      </c>
      <c r="I113" s="94">
        <v>0</v>
      </c>
      <c r="J113" s="95">
        <v>0</v>
      </c>
      <c r="K113" s="96">
        <v>0</v>
      </c>
      <c r="L113" s="95" t="s">
        <v>97</v>
      </c>
      <c r="M113" s="96" t="s">
        <v>97</v>
      </c>
      <c r="N113" s="95">
        <v>0</v>
      </c>
      <c r="O113" s="96">
        <v>0</v>
      </c>
      <c r="P113" s="97"/>
      <c r="Q113" s="93">
        <v>0</v>
      </c>
      <c r="R113" s="97">
        <v>0</v>
      </c>
      <c r="S113" s="95">
        <v>0</v>
      </c>
      <c r="T113" s="96">
        <v>0</v>
      </c>
      <c r="U113" s="95" t="s">
        <v>97</v>
      </c>
      <c r="V113" s="96" t="s">
        <v>97</v>
      </c>
      <c r="W113" s="95">
        <v>0</v>
      </c>
      <c r="X113" s="96">
        <v>0</v>
      </c>
      <c r="Y113" s="97"/>
      <c r="Z113" s="95">
        <v>0</v>
      </c>
      <c r="AA113" s="96">
        <v>0</v>
      </c>
      <c r="AB113" s="95">
        <v>0</v>
      </c>
      <c r="AC113" s="96">
        <v>0</v>
      </c>
      <c r="AD113" s="95" t="s">
        <v>97</v>
      </c>
      <c r="AE113" s="96" t="s">
        <v>97</v>
      </c>
      <c r="AF113" s="95">
        <v>0</v>
      </c>
      <c r="AG113" s="96">
        <v>0</v>
      </c>
      <c r="AH113" s="98"/>
      <c r="AI113" s="95">
        <v>0</v>
      </c>
      <c r="AJ113" s="96">
        <v>0</v>
      </c>
      <c r="AK113" s="95">
        <v>0</v>
      </c>
      <c r="AL113" s="96">
        <v>0</v>
      </c>
      <c r="AM113" s="95" t="s">
        <v>97</v>
      </c>
      <c r="AN113" s="96" t="s">
        <v>97</v>
      </c>
      <c r="AO113" s="95">
        <v>0</v>
      </c>
      <c r="AP113" s="96">
        <v>0</v>
      </c>
      <c r="AQ113" s="99"/>
      <c r="AR113" s="162">
        <v>0</v>
      </c>
      <c r="AS113" s="161">
        <v>0</v>
      </c>
      <c r="AT113" s="162">
        <v>0</v>
      </c>
      <c r="AU113" s="165">
        <v>0</v>
      </c>
      <c r="AV113" s="162" t="s">
        <v>97</v>
      </c>
      <c r="AW113" s="161" t="s">
        <v>97</v>
      </c>
      <c r="AX113" s="162">
        <v>0</v>
      </c>
      <c r="AY113" s="161">
        <v>0</v>
      </c>
    </row>
    <row r="114" spans="1:51" s="106" customFormat="1">
      <c r="A114" s="181"/>
      <c r="B114" s="88"/>
      <c r="C114" s="89"/>
      <c r="D114" s="90"/>
      <c r="E114" s="177"/>
      <c r="F114" s="91"/>
      <c r="G114" s="92"/>
      <c r="H114" s="93"/>
      <c r="I114" s="94"/>
      <c r="J114" s="95"/>
      <c r="K114" s="96"/>
      <c r="L114" s="95"/>
      <c r="M114" s="96"/>
      <c r="N114" s="95"/>
      <c r="O114" s="96"/>
      <c r="P114" s="97"/>
      <c r="Q114" s="93"/>
      <c r="R114" s="97"/>
      <c r="S114" s="95"/>
      <c r="T114" s="96"/>
      <c r="U114" s="95"/>
      <c r="V114" s="96"/>
      <c r="W114" s="95"/>
      <c r="X114" s="96"/>
      <c r="Y114" s="97"/>
      <c r="Z114" s="95"/>
      <c r="AA114" s="96"/>
      <c r="AB114" s="95"/>
      <c r="AC114" s="96"/>
      <c r="AD114" s="95"/>
      <c r="AE114" s="96"/>
      <c r="AF114" s="95"/>
      <c r="AG114" s="96"/>
      <c r="AH114" s="98"/>
      <c r="AI114" s="95"/>
      <c r="AJ114" s="96"/>
      <c r="AK114" s="95"/>
      <c r="AL114" s="96"/>
      <c r="AM114" s="95"/>
      <c r="AN114" s="96"/>
      <c r="AO114" s="95"/>
      <c r="AP114" s="96"/>
      <c r="AQ114" s="99"/>
      <c r="AR114" s="167"/>
      <c r="AS114" s="168"/>
      <c r="AT114" s="167"/>
      <c r="AU114" s="169"/>
      <c r="AV114" s="167"/>
      <c r="AW114" s="168"/>
      <c r="AX114" s="167"/>
      <c r="AY114" s="168"/>
    </row>
    <row r="115" spans="1:51" s="106" customFormat="1">
      <c r="A115" s="180" t="s">
        <v>36</v>
      </c>
      <c r="B115" s="88">
        <v>497</v>
      </c>
      <c r="C115" s="89">
        <v>41431</v>
      </c>
      <c r="D115" s="90">
        <v>1842</v>
      </c>
      <c r="E115" s="91" t="s">
        <v>63</v>
      </c>
      <c r="F115" s="91" t="s">
        <v>63</v>
      </c>
      <c r="G115" s="92" t="s">
        <v>85</v>
      </c>
      <c r="H115" s="93" t="s">
        <v>99</v>
      </c>
      <c r="I115" s="94" t="s">
        <v>99</v>
      </c>
      <c r="J115" s="95" t="s">
        <v>99</v>
      </c>
      <c r="K115" s="96" t="s">
        <v>99</v>
      </c>
      <c r="L115" s="95">
        <v>0</v>
      </c>
      <c r="M115" s="96">
        <v>0</v>
      </c>
      <c r="N115" s="95" t="s">
        <v>99</v>
      </c>
      <c r="O115" s="96" t="s">
        <v>99</v>
      </c>
      <c r="P115" s="97"/>
      <c r="Q115" s="93" t="s">
        <v>99</v>
      </c>
      <c r="R115" s="97" t="s">
        <v>99</v>
      </c>
      <c r="S115" s="95" t="s">
        <v>99</v>
      </c>
      <c r="T115" s="96" t="s">
        <v>99</v>
      </c>
      <c r="U115" s="95">
        <v>0</v>
      </c>
      <c r="V115" s="96">
        <v>0</v>
      </c>
      <c r="W115" s="95" t="s">
        <v>99</v>
      </c>
      <c r="X115" s="96" t="s">
        <v>99</v>
      </c>
      <c r="Y115" s="97"/>
      <c r="Z115" s="95" t="s">
        <v>99</v>
      </c>
      <c r="AA115" s="96" t="s">
        <v>99</v>
      </c>
      <c r="AB115" s="95" t="s">
        <v>99</v>
      </c>
      <c r="AC115" s="96" t="s">
        <v>99</v>
      </c>
      <c r="AD115" s="95">
        <v>0</v>
      </c>
      <c r="AE115" s="96">
        <v>0</v>
      </c>
      <c r="AF115" s="95" t="s">
        <v>99</v>
      </c>
      <c r="AG115" s="96" t="s">
        <v>99</v>
      </c>
      <c r="AH115" s="98"/>
      <c r="AI115" s="95" t="s">
        <v>99</v>
      </c>
      <c r="AJ115" s="96" t="s">
        <v>99</v>
      </c>
      <c r="AK115" s="95" t="s">
        <v>99</v>
      </c>
      <c r="AL115" s="96" t="s">
        <v>99</v>
      </c>
      <c r="AM115" s="95">
        <v>0</v>
      </c>
      <c r="AN115" s="96">
        <v>0</v>
      </c>
      <c r="AO115" s="95" t="s">
        <v>99</v>
      </c>
      <c r="AP115" s="96" t="s">
        <v>99</v>
      </c>
      <c r="AQ115" s="13"/>
      <c r="AR115" s="170" t="s">
        <v>99</v>
      </c>
      <c r="AS115" s="171" t="s">
        <v>99</v>
      </c>
      <c r="AT115" s="170" t="s">
        <v>99</v>
      </c>
      <c r="AU115" s="139" t="s">
        <v>99</v>
      </c>
      <c r="AV115" s="170">
        <v>0</v>
      </c>
      <c r="AW115" s="171">
        <v>0</v>
      </c>
      <c r="AX115" s="170" t="s">
        <v>99</v>
      </c>
      <c r="AY115" s="171" t="s">
        <v>99</v>
      </c>
    </row>
    <row r="116" spans="1:51" s="106" customFormat="1">
      <c r="A116" s="180"/>
      <c r="B116" s="88"/>
      <c r="C116" s="89"/>
      <c r="D116" s="90"/>
      <c r="E116" s="177"/>
      <c r="F116" s="91"/>
      <c r="G116" s="92"/>
      <c r="H116" s="93"/>
      <c r="I116" s="94"/>
      <c r="J116" s="95"/>
      <c r="K116" s="96"/>
      <c r="L116" s="95"/>
      <c r="M116" s="96"/>
      <c r="N116" s="95"/>
      <c r="O116" s="96"/>
      <c r="P116" s="97"/>
      <c r="Q116" s="93"/>
      <c r="R116" s="97"/>
      <c r="S116" s="95"/>
      <c r="T116" s="96"/>
      <c r="U116" s="95"/>
      <c r="V116" s="96"/>
      <c r="W116" s="95"/>
      <c r="X116" s="96"/>
      <c r="Y116" s="97"/>
      <c r="Z116" s="95"/>
      <c r="AA116" s="96"/>
      <c r="AB116" s="95"/>
      <c r="AC116" s="96"/>
      <c r="AD116" s="95"/>
      <c r="AE116" s="96"/>
      <c r="AF116" s="95"/>
      <c r="AG116" s="96"/>
      <c r="AH116" s="98"/>
      <c r="AI116" s="95"/>
      <c r="AJ116" s="96"/>
      <c r="AK116" s="95"/>
      <c r="AL116" s="96"/>
      <c r="AM116" s="95"/>
      <c r="AN116" s="96"/>
      <c r="AO116" s="95"/>
      <c r="AP116" s="96"/>
      <c r="AQ116" s="13"/>
      <c r="AR116" s="170"/>
      <c r="AS116" s="171"/>
      <c r="AT116" s="170"/>
      <c r="AU116" s="139"/>
      <c r="AV116" s="170"/>
      <c r="AW116" s="171"/>
      <c r="AX116" s="170"/>
      <c r="AY116" s="171"/>
    </row>
    <row r="117" spans="1:51" s="106" customFormat="1" ht="25.5">
      <c r="A117" s="179" t="s">
        <v>199</v>
      </c>
      <c r="B117" s="149">
        <v>493</v>
      </c>
      <c r="C117" s="150">
        <v>41431</v>
      </c>
      <c r="D117" s="145">
        <v>5501</v>
      </c>
      <c r="E117" s="175" t="s">
        <v>198</v>
      </c>
      <c r="F117" s="151" t="s">
        <v>61</v>
      </c>
      <c r="G117" s="148" t="s">
        <v>85</v>
      </c>
      <c r="H117" s="163" t="s">
        <v>143</v>
      </c>
      <c r="I117" s="153"/>
      <c r="J117" s="152"/>
      <c r="K117" s="153"/>
      <c r="L117" s="152"/>
      <c r="M117" s="153"/>
      <c r="N117" s="152"/>
      <c r="O117" s="153"/>
      <c r="P117" s="155"/>
      <c r="Q117" s="152"/>
      <c r="R117" s="155"/>
      <c r="S117" s="152"/>
      <c r="T117" s="153"/>
      <c r="U117" s="152"/>
      <c r="V117" s="153"/>
      <c r="W117" s="152"/>
      <c r="X117" s="153"/>
      <c r="Y117" s="156"/>
      <c r="Z117" s="152"/>
      <c r="AA117" s="153"/>
      <c r="AB117" s="152"/>
      <c r="AC117" s="153"/>
      <c r="AD117" s="152"/>
      <c r="AE117" s="153"/>
      <c r="AF117" s="152"/>
      <c r="AG117" s="153"/>
      <c r="AH117" s="156"/>
      <c r="AI117" s="152"/>
      <c r="AJ117" s="153"/>
      <c r="AK117" s="152"/>
      <c r="AL117" s="153"/>
      <c r="AM117" s="152"/>
      <c r="AN117" s="153"/>
      <c r="AO117" s="152"/>
      <c r="AP117" s="153"/>
      <c r="AQ117" s="159"/>
      <c r="AR117" s="152"/>
      <c r="AS117" s="153"/>
      <c r="AT117" s="152"/>
      <c r="AU117" s="155"/>
      <c r="AV117" s="152"/>
      <c r="AW117" s="153"/>
      <c r="AX117" s="152"/>
      <c r="AY117" s="153"/>
    </row>
    <row r="118" spans="1:51" s="106" customFormat="1">
      <c r="A118" s="179"/>
      <c r="B118" s="149"/>
      <c r="C118" s="150"/>
      <c r="D118" s="145"/>
      <c r="E118" s="175"/>
      <c r="F118" s="151"/>
      <c r="G118" s="148"/>
      <c r="H118" s="152"/>
      <c r="I118" s="153"/>
      <c r="J118" s="152"/>
      <c r="K118" s="153"/>
      <c r="L118" s="152"/>
      <c r="M118" s="153"/>
      <c r="N118" s="152"/>
      <c r="O118" s="153"/>
      <c r="P118" s="155"/>
      <c r="Q118" s="152"/>
      <c r="R118" s="155"/>
      <c r="S118" s="152"/>
      <c r="T118" s="153"/>
      <c r="U118" s="152"/>
      <c r="V118" s="153"/>
      <c r="W118" s="152"/>
      <c r="X118" s="153"/>
      <c r="Y118" s="156"/>
      <c r="Z118" s="152"/>
      <c r="AA118" s="153"/>
      <c r="AB118" s="152"/>
      <c r="AC118" s="153"/>
      <c r="AD118" s="152"/>
      <c r="AE118" s="153"/>
      <c r="AF118" s="152"/>
      <c r="AG118" s="153"/>
      <c r="AH118" s="156"/>
      <c r="AI118" s="152"/>
      <c r="AJ118" s="153"/>
      <c r="AK118" s="152"/>
      <c r="AL118" s="153"/>
      <c r="AM118" s="152"/>
      <c r="AN118" s="153"/>
      <c r="AO118" s="152"/>
      <c r="AP118" s="153"/>
      <c r="AQ118" s="159"/>
      <c r="AR118" s="152"/>
      <c r="AS118" s="153"/>
      <c r="AT118" s="152"/>
      <c r="AU118" s="155"/>
      <c r="AV118" s="152"/>
      <c r="AW118" s="153"/>
      <c r="AX118" s="152"/>
      <c r="AY118" s="153"/>
    </row>
    <row r="119" spans="1:51" s="106" customFormat="1" ht="13.5" customHeight="1">
      <c r="A119" s="179" t="s">
        <v>118</v>
      </c>
      <c r="B119" s="149">
        <v>413</v>
      </c>
      <c r="C119" s="150">
        <v>41386</v>
      </c>
      <c r="D119" s="145">
        <v>5503</v>
      </c>
      <c r="E119" s="175" t="s">
        <v>169</v>
      </c>
      <c r="F119" s="151" t="s">
        <v>120</v>
      </c>
      <c r="G119" s="148" t="s">
        <v>85</v>
      </c>
      <c r="H119" s="256" t="s">
        <v>227</v>
      </c>
      <c r="I119" s="153"/>
      <c r="J119" s="152"/>
      <c r="K119" s="153"/>
      <c r="L119" s="152"/>
      <c r="M119" s="153"/>
      <c r="N119" s="152"/>
      <c r="O119" s="153"/>
      <c r="P119" s="155"/>
      <c r="Q119" s="152"/>
      <c r="R119" s="155"/>
      <c r="S119" s="152"/>
      <c r="T119" s="153"/>
      <c r="U119" s="152"/>
      <c r="V119" s="153"/>
      <c r="W119" s="152"/>
      <c r="X119" s="153"/>
      <c r="Y119" s="156"/>
      <c r="Z119" s="152"/>
      <c r="AA119" s="153"/>
      <c r="AB119" s="152"/>
      <c r="AC119" s="153"/>
      <c r="AD119" s="152"/>
      <c r="AE119" s="153"/>
      <c r="AF119" s="152"/>
      <c r="AG119" s="153"/>
      <c r="AH119" s="156"/>
      <c r="AI119" s="152"/>
      <c r="AJ119" s="153"/>
      <c r="AK119" s="152"/>
      <c r="AL119" s="153"/>
      <c r="AM119" s="152"/>
      <c r="AN119" s="153"/>
      <c r="AO119" s="152"/>
      <c r="AP119" s="153"/>
      <c r="AQ119" s="159"/>
      <c r="AR119" s="152"/>
      <c r="AS119" s="153"/>
      <c r="AT119" s="152"/>
      <c r="AU119" s="155"/>
      <c r="AV119" s="152"/>
      <c r="AW119" s="153"/>
      <c r="AX119" s="152"/>
      <c r="AY119" s="153"/>
    </row>
    <row r="120" spans="1:51" s="106" customFormat="1">
      <c r="A120" s="179" t="s">
        <v>118</v>
      </c>
      <c r="B120" s="149">
        <v>412</v>
      </c>
      <c r="C120" s="150">
        <v>41386</v>
      </c>
      <c r="D120" s="145">
        <v>5503</v>
      </c>
      <c r="E120" s="175" t="s">
        <v>169</v>
      </c>
      <c r="F120" s="151" t="s">
        <v>119</v>
      </c>
      <c r="G120" s="151" t="s">
        <v>95</v>
      </c>
      <c r="H120" s="256" t="s">
        <v>227</v>
      </c>
      <c r="I120" s="153"/>
      <c r="J120" s="152"/>
      <c r="K120" s="153"/>
      <c r="L120" s="152"/>
      <c r="M120" s="153"/>
      <c r="N120" s="152"/>
      <c r="O120" s="153"/>
      <c r="P120" s="155"/>
      <c r="Q120" s="152"/>
      <c r="R120" s="155"/>
      <c r="S120" s="152"/>
      <c r="T120" s="153"/>
      <c r="U120" s="152"/>
      <c r="V120" s="153"/>
      <c r="W120" s="152"/>
      <c r="X120" s="153"/>
      <c r="Y120" s="156"/>
      <c r="Z120" s="152"/>
      <c r="AA120" s="153"/>
      <c r="AB120" s="152"/>
      <c r="AC120" s="153"/>
      <c r="AD120" s="152"/>
      <c r="AE120" s="153"/>
      <c r="AF120" s="152"/>
      <c r="AG120" s="153"/>
      <c r="AH120" s="156"/>
      <c r="AI120" s="152"/>
      <c r="AJ120" s="153"/>
      <c r="AK120" s="152"/>
      <c r="AL120" s="153"/>
      <c r="AM120" s="152"/>
      <c r="AN120" s="153"/>
      <c r="AO120" s="152"/>
      <c r="AP120" s="153"/>
      <c r="AQ120" s="159"/>
      <c r="AR120" s="152"/>
      <c r="AS120" s="153"/>
      <c r="AT120" s="152"/>
      <c r="AU120" s="155"/>
      <c r="AV120" s="152"/>
      <c r="AW120" s="153"/>
      <c r="AX120" s="152"/>
      <c r="AY120" s="153"/>
    </row>
    <row r="121" spans="1:51" s="106" customFormat="1">
      <c r="A121" s="179"/>
      <c r="B121" s="149"/>
      <c r="C121" s="150"/>
      <c r="D121" s="145"/>
      <c r="E121" s="176"/>
      <c r="F121" s="151"/>
      <c r="G121" s="151"/>
      <c r="H121" s="152"/>
      <c r="I121" s="153"/>
      <c r="J121" s="152"/>
      <c r="K121" s="153"/>
      <c r="L121" s="152"/>
      <c r="M121" s="153"/>
      <c r="N121" s="152"/>
      <c r="O121" s="153"/>
      <c r="P121" s="155"/>
      <c r="Q121" s="152"/>
      <c r="R121" s="155"/>
      <c r="S121" s="152"/>
      <c r="T121" s="153"/>
      <c r="U121" s="152"/>
      <c r="V121" s="153"/>
      <c r="W121" s="152"/>
      <c r="X121" s="153"/>
      <c r="Y121" s="156"/>
      <c r="Z121" s="152"/>
      <c r="AA121" s="153"/>
      <c r="AB121" s="152"/>
      <c r="AC121" s="153"/>
      <c r="AD121" s="152"/>
      <c r="AE121" s="153"/>
      <c r="AF121" s="152"/>
      <c r="AG121" s="153"/>
      <c r="AH121" s="156"/>
      <c r="AI121" s="152"/>
      <c r="AJ121" s="153"/>
      <c r="AK121" s="152"/>
      <c r="AL121" s="153"/>
      <c r="AM121" s="152"/>
      <c r="AN121" s="153"/>
      <c r="AO121" s="152"/>
      <c r="AP121" s="153"/>
      <c r="AQ121" s="159"/>
      <c r="AR121" s="152"/>
      <c r="AS121" s="153"/>
      <c r="AT121" s="152"/>
      <c r="AU121" s="155"/>
      <c r="AV121" s="152"/>
      <c r="AW121" s="153"/>
      <c r="AX121" s="152"/>
      <c r="AY121" s="153"/>
    </row>
    <row r="122" spans="1:51" s="106" customFormat="1">
      <c r="A122" s="181" t="s">
        <v>30</v>
      </c>
      <c r="B122" s="149">
        <v>245</v>
      </c>
      <c r="C122" s="150">
        <v>41355</v>
      </c>
      <c r="D122" s="145">
        <v>7007</v>
      </c>
      <c r="E122" s="175" t="s">
        <v>124</v>
      </c>
      <c r="F122" s="151" t="s">
        <v>115</v>
      </c>
      <c r="G122" s="148" t="s">
        <v>79</v>
      </c>
      <c r="H122" s="136" t="s">
        <v>142</v>
      </c>
      <c r="I122" s="153"/>
      <c r="J122" s="152"/>
      <c r="K122" s="153"/>
      <c r="L122" s="152"/>
      <c r="M122" s="153"/>
      <c r="N122" s="152"/>
      <c r="O122" s="153"/>
      <c r="P122" s="155"/>
      <c r="Q122" s="152"/>
      <c r="R122" s="155"/>
      <c r="S122" s="152"/>
      <c r="T122" s="153"/>
      <c r="U122" s="152"/>
      <c r="V122" s="153"/>
      <c r="W122" s="152"/>
      <c r="X122" s="153"/>
      <c r="Y122" s="156"/>
      <c r="Z122" s="152"/>
      <c r="AA122" s="153"/>
      <c r="AB122" s="152"/>
      <c r="AC122" s="153"/>
      <c r="AD122" s="152"/>
      <c r="AE122" s="153"/>
      <c r="AF122" s="152"/>
      <c r="AG122" s="153"/>
      <c r="AH122" s="156"/>
      <c r="AI122" s="152"/>
      <c r="AJ122" s="153"/>
      <c r="AK122" s="152"/>
      <c r="AL122" s="153"/>
      <c r="AM122" s="152"/>
      <c r="AN122" s="153"/>
      <c r="AO122" s="152"/>
      <c r="AP122" s="153"/>
      <c r="AQ122" s="159"/>
      <c r="AR122" s="152"/>
      <c r="AS122" s="153"/>
      <c r="AT122" s="152"/>
      <c r="AU122" s="155"/>
      <c r="AV122" s="152"/>
      <c r="AW122" s="153"/>
      <c r="AX122" s="152"/>
      <c r="AY122" s="153"/>
    </row>
    <row r="123" spans="1:51" s="106" customFormat="1" ht="25.5">
      <c r="A123" s="181" t="s">
        <v>30</v>
      </c>
      <c r="B123" s="149">
        <v>453</v>
      </c>
      <c r="C123" s="150">
        <v>41410</v>
      </c>
      <c r="D123" s="145">
        <v>7007</v>
      </c>
      <c r="E123" s="175" t="s">
        <v>124</v>
      </c>
      <c r="F123" s="151" t="s">
        <v>50</v>
      </c>
      <c r="G123" s="151" t="s">
        <v>79</v>
      </c>
      <c r="H123" s="152">
        <v>-18.100000000000001</v>
      </c>
      <c r="I123" s="153">
        <v>0</v>
      </c>
      <c r="J123" s="152" t="s">
        <v>98</v>
      </c>
      <c r="K123" s="153">
        <v>0</v>
      </c>
      <c r="L123" s="152">
        <v>-4.0999999999999996</v>
      </c>
      <c r="M123" s="153">
        <v>0</v>
      </c>
      <c r="N123" s="152">
        <v>-22.2</v>
      </c>
      <c r="O123" s="153">
        <v>0</v>
      </c>
      <c r="P123" s="155"/>
      <c r="Q123" s="152">
        <v>-111.9</v>
      </c>
      <c r="R123" s="155">
        <v>0</v>
      </c>
      <c r="S123" s="152" t="s">
        <v>98</v>
      </c>
      <c r="T123" s="153">
        <v>0</v>
      </c>
      <c r="U123" s="152">
        <v>-25.2</v>
      </c>
      <c r="V123" s="153">
        <v>0</v>
      </c>
      <c r="W123" s="152">
        <v>-137.1</v>
      </c>
      <c r="X123" s="153">
        <v>0</v>
      </c>
      <c r="Y123" s="156"/>
      <c r="Z123" s="152">
        <v>-116.9</v>
      </c>
      <c r="AA123" s="153">
        <v>0</v>
      </c>
      <c r="AB123" s="152" t="s">
        <v>98</v>
      </c>
      <c r="AC123" s="153">
        <v>0</v>
      </c>
      <c r="AD123" s="152">
        <v>-26.3</v>
      </c>
      <c r="AE123" s="153">
        <v>0</v>
      </c>
      <c r="AF123" s="152">
        <v>-143.30000000000001</v>
      </c>
      <c r="AG123" s="153">
        <v>0</v>
      </c>
      <c r="AH123" s="156"/>
      <c r="AI123" s="152">
        <v>-122.1</v>
      </c>
      <c r="AJ123" s="153">
        <v>0</v>
      </c>
      <c r="AK123" s="152" t="s">
        <v>98</v>
      </c>
      <c r="AL123" s="153">
        <v>0</v>
      </c>
      <c r="AM123" s="152">
        <v>-27.5</v>
      </c>
      <c r="AN123" s="153">
        <v>0</v>
      </c>
      <c r="AO123" s="152">
        <v>-149.6</v>
      </c>
      <c r="AP123" s="153">
        <v>0</v>
      </c>
      <c r="AQ123" s="159"/>
      <c r="AR123" s="152">
        <v>0</v>
      </c>
      <c r="AS123" s="153">
        <v>0</v>
      </c>
      <c r="AT123" s="152">
        <v>0</v>
      </c>
      <c r="AU123" s="155">
        <v>0</v>
      </c>
      <c r="AV123" s="152">
        <v>0</v>
      </c>
      <c r="AW123" s="153">
        <v>0</v>
      </c>
      <c r="AX123" s="152">
        <v>0</v>
      </c>
      <c r="AY123" s="153">
        <v>0</v>
      </c>
    </row>
    <row r="124" spans="1:51" s="106" customFormat="1">
      <c r="A124" s="181" t="s">
        <v>30</v>
      </c>
      <c r="B124" s="149">
        <v>82</v>
      </c>
      <c r="C124" s="150">
        <v>41327</v>
      </c>
      <c r="D124" s="145">
        <v>7007</v>
      </c>
      <c r="E124" s="175" t="s">
        <v>124</v>
      </c>
      <c r="F124" s="148" t="s">
        <v>107</v>
      </c>
      <c r="G124" s="148" t="s">
        <v>106</v>
      </c>
      <c r="H124" s="152">
        <v>-0.1</v>
      </c>
      <c r="I124" s="153">
        <v>0</v>
      </c>
      <c r="J124" s="152" t="s">
        <v>98</v>
      </c>
      <c r="K124" s="153">
        <v>0</v>
      </c>
      <c r="L124" s="152">
        <v>0</v>
      </c>
      <c r="M124" s="153">
        <v>0</v>
      </c>
      <c r="N124" s="152">
        <v>-0.1</v>
      </c>
      <c r="O124" s="153">
        <v>0</v>
      </c>
      <c r="P124" s="155"/>
      <c r="Q124" s="152">
        <v>-0.2</v>
      </c>
      <c r="R124" s="155">
        <v>0</v>
      </c>
      <c r="S124" s="152" t="s">
        <v>98</v>
      </c>
      <c r="T124" s="153">
        <v>0</v>
      </c>
      <c r="U124" s="152">
        <v>0</v>
      </c>
      <c r="V124" s="153">
        <v>0</v>
      </c>
      <c r="W124" s="152">
        <v>-0.2</v>
      </c>
      <c r="X124" s="153">
        <v>0</v>
      </c>
      <c r="Y124" s="156"/>
      <c r="Z124" s="152">
        <v>-0.2</v>
      </c>
      <c r="AA124" s="153">
        <v>0</v>
      </c>
      <c r="AB124" s="152" t="s">
        <v>98</v>
      </c>
      <c r="AC124" s="153">
        <v>0</v>
      </c>
      <c r="AD124" s="152">
        <v>0</v>
      </c>
      <c r="AE124" s="153">
        <v>0</v>
      </c>
      <c r="AF124" s="152">
        <v>-0.2</v>
      </c>
      <c r="AG124" s="153">
        <v>0</v>
      </c>
      <c r="AH124" s="156"/>
      <c r="AI124" s="152">
        <v>0</v>
      </c>
      <c r="AJ124" s="153">
        <v>0</v>
      </c>
      <c r="AK124" s="152">
        <v>0</v>
      </c>
      <c r="AL124" s="153">
        <v>0</v>
      </c>
      <c r="AM124" s="152">
        <v>0</v>
      </c>
      <c r="AN124" s="153">
        <v>0</v>
      </c>
      <c r="AO124" s="152">
        <v>0</v>
      </c>
      <c r="AP124" s="153">
        <v>0</v>
      </c>
      <c r="AQ124" s="159"/>
      <c r="AR124" s="152">
        <v>0</v>
      </c>
      <c r="AS124" s="153">
        <v>0</v>
      </c>
      <c r="AT124" s="152">
        <v>0</v>
      </c>
      <c r="AU124" s="155">
        <v>0</v>
      </c>
      <c r="AV124" s="152">
        <v>0</v>
      </c>
      <c r="AW124" s="153">
        <v>0</v>
      </c>
      <c r="AX124" s="152">
        <v>0</v>
      </c>
      <c r="AY124" s="153">
        <v>0</v>
      </c>
    </row>
    <row r="125" spans="1:51" s="106" customFormat="1">
      <c r="A125" s="181" t="s">
        <v>30</v>
      </c>
      <c r="B125" s="149">
        <v>522</v>
      </c>
      <c r="C125" s="150">
        <v>41445</v>
      </c>
      <c r="D125" s="145">
        <v>7007</v>
      </c>
      <c r="E125" s="175" t="s">
        <v>124</v>
      </c>
      <c r="F125" s="151" t="s">
        <v>76</v>
      </c>
      <c r="G125" s="148" t="s">
        <v>96</v>
      </c>
      <c r="H125" s="152">
        <v>0</v>
      </c>
      <c r="I125" s="153">
        <v>0</v>
      </c>
      <c r="J125" s="152">
        <v>0.1</v>
      </c>
      <c r="K125" s="153">
        <v>0</v>
      </c>
      <c r="L125" s="152">
        <v>0</v>
      </c>
      <c r="M125" s="153">
        <v>0</v>
      </c>
      <c r="N125" s="152">
        <v>0.1</v>
      </c>
      <c r="O125" s="153">
        <v>0</v>
      </c>
      <c r="P125" s="155"/>
      <c r="Q125" s="152">
        <v>0</v>
      </c>
      <c r="R125" s="155">
        <v>0</v>
      </c>
      <c r="S125" s="152">
        <v>0</v>
      </c>
      <c r="T125" s="153">
        <v>0</v>
      </c>
      <c r="U125" s="152">
        <v>0</v>
      </c>
      <c r="V125" s="153">
        <v>0</v>
      </c>
      <c r="W125" s="152">
        <v>0</v>
      </c>
      <c r="X125" s="153">
        <v>0</v>
      </c>
      <c r="Y125" s="156"/>
      <c r="Z125" s="152">
        <v>0</v>
      </c>
      <c r="AA125" s="153">
        <v>0</v>
      </c>
      <c r="AB125" s="152">
        <v>0</v>
      </c>
      <c r="AC125" s="153">
        <v>0</v>
      </c>
      <c r="AD125" s="152">
        <v>0</v>
      </c>
      <c r="AE125" s="153">
        <v>0</v>
      </c>
      <c r="AF125" s="152">
        <v>0</v>
      </c>
      <c r="AG125" s="153">
        <v>0</v>
      </c>
      <c r="AH125" s="156"/>
      <c r="AI125" s="152">
        <v>0</v>
      </c>
      <c r="AJ125" s="153">
        <v>0</v>
      </c>
      <c r="AK125" s="152">
        <v>0</v>
      </c>
      <c r="AL125" s="153">
        <v>0</v>
      </c>
      <c r="AM125" s="152">
        <v>0</v>
      </c>
      <c r="AN125" s="153">
        <v>0</v>
      </c>
      <c r="AO125" s="152">
        <v>0</v>
      </c>
      <c r="AP125" s="153">
        <v>0</v>
      </c>
      <c r="AQ125" s="159"/>
      <c r="AR125" s="152">
        <v>0</v>
      </c>
      <c r="AS125" s="153">
        <v>0</v>
      </c>
      <c r="AT125" s="152">
        <v>0</v>
      </c>
      <c r="AU125" s="155">
        <v>0</v>
      </c>
      <c r="AV125" s="152">
        <v>0</v>
      </c>
      <c r="AW125" s="153">
        <v>0</v>
      </c>
      <c r="AX125" s="152">
        <v>0</v>
      </c>
      <c r="AY125" s="153">
        <v>0</v>
      </c>
    </row>
    <row r="126" spans="1:51" s="106" customFormat="1">
      <c r="A126" s="180"/>
      <c r="B126" s="149"/>
      <c r="C126" s="150"/>
      <c r="D126" s="145"/>
      <c r="E126" s="175"/>
      <c r="F126" s="151"/>
      <c r="G126" s="148"/>
      <c r="H126" s="152"/>
      <c r="I126" s="153"/>
      <c r="J126" s="152"/>
      <c r="K126" s="153"/>
      <c r="L126" s="152"/>
      <c r="M126" s="153"/>
      <c r="N126" s="152"/>
      <c r="O126" s="153"/>
      <c r="P126" s="155"/>
      <c r="Q126" s="152"/>
      <c r="R126" s="155"/>
      <c r="S126" s="152"/>
      <c r="T126" s="153"/>
      <c r="U126" s="152"/>
      <c r="V126" s="153"/>
      <c r="W126" s="152"/>
      <c r="X126" s="153"/>
      <c r="Y126" s="156"/>
      <c r="Z126" s="152"/>
      <c r="AA126" s="153"/>
      <c r="AB126" s="152"/>
      <c r="AC126" s="153"/>
      <c r="AD126" s="152"/>
      <c r="AE126" s="153"/>
      <c r="AF126" s="152"/>
      <c r="AG126" s="153"/>
      <c r="AH126" s="156"/>
      <c r="AI126" s="152"/>
      <c r="AJ126" s="153"/>
      <c r="AK126" s="152"/>
      <c r="AL126" s="153"/>
      <c r="AM126" s="152"/>
      <c r="AN126" s="153"/>
      <c r="AO126" s="152"/>
      <c r="AP126" s="153"/>
      <c r="AQ126" s="159"/>
      <c r="AR126" s="152"/>
      <c r="AS126" s="153"/>
      <c r="AT126" s="152"/>
      <c r="AU126" s="155"/>
      <c r="AV126" s="152"/>
      <c r="AW126" s="153"/>
      <c r="AX126" s="152"/>
      <c r="AY126" s="153"/>
    </row>
    <row r="127" spans="1:51" s="106" customFormat="1">
      <c r="A127" s="179" t="s">
        <v>200</v>
      </c>
      <c r="B127" s="149">
        <v>524</v>
      </c>
      <c r="C127" s="150">
        <v>41445</v>
      </c>
      <c r="D127" s="145">
        <v>7009</v>
      </c>
      <c r="E127" s="174" t="s">
        <v>136</v>
      </c>
      <c r="F127" s="148" t="s">
        <v>77</v>
      </c>
      <c r="G127" s="148" t="s">
        <v>233</v>
      </c>
      <c r="H127" s="152">
        <v>0</v>
      </c>
      <c r="I127" s="153">
        <v>0</v>
      </c>
      <c r="J127" s="152">
        <v>0</v>
      </c>
      <c r="K127" s="153">
        <v>0</v>
      </c>
      <c r="L127" s="152" t="s">
        <v>97</v>
      </c>
      <c r="M127" s="153" t="s">
        <v>97</v>
      </c>
      <c r="N127" s="152" t="s">
        <v>97</v>
      </c>
      <c r="O127" s="153" t="s">
        <v>97</v>
      </c>
      <c r="P127" s="155"/>
      <c r="Q127" s="152">
        <v>0</v>
      </c>
      <c r="R127" s="155">
        <v>0</v>
      </c>
      <c r="S127" s="152">
        <v>0</v>
      </c>
      <c r="T127" s="153">
        <v>0</v>
      </c>
      <c r="U127" s="152" t="s">
        <v>97</v>
      </c>
      <c r="V127" s="153" t="s">
        <v>97</v>
      </c>
      <c r="W127" s="152" t="s">
        <v>97</v>
      </c>
      <c r="X127" s="153" t="s">
        <v>97</v>
      </c>
      <c r="Y127" s="156"/>
      <c r="Z127" s="152">
        <v>0</v>
      </c>
      <c r="AA127" s="153">
        <v>0</v>
      </c>
      <c r="AB127" s="152">
        <v>0</v>
      </c>
      <c r="AC127" s="153">
        <v>0</v>
      </c>
      <c r="AD127" s="152" t="s">
        <v>97</v>
      </c>
      <c r="AE127" s="153" t="s">
        <v>97</v>
      </c>
      <c r="AF127" s="152" t="s">
        <v>97</v>
      </c>
      <c r="AG127" s="153" t="s">
        <v>97</v>
      </c>
      <c r="AH127" s="156"/>
      <c r="AI127" s="152">
        <v>0</v>
      </c>
      <c r="AJ127" s="153">
        <v>0</v>
      </c>
      <c r="AK127" s="152">
        <v>0</v>
      </c>
      <c r="AL127" s="153">
        <v>0</v>
      </c>
      <c r="AM127" s="152" t="s">
        <v>97</v>
      </c>
      <c r="AN127" s="153" t="s">
        <v>97</v>
      </c>
      <c r="AO127" s="152" t="s">
        <v>97</v>
      </c>
      <c r="AP127" s="153" t="s">
        <v>97</v>
      </c>
      <c r="AQ127" s="159"/>
      <c r="AR127" s="152">
        <v>0</v>
      </c>
      <c r="AS127" s="153">
        <v>0</v>
      </c>
      <c r="AT127" s="152">
        <v>0</v>
      </c>
      <c r="AU127" s="155">
        <v>0</v>
      </c>
      <c r="AV127" s="152" t="s">
        <v>97</v>
      </c>
      <c r="AW127" s="153" t="s">
        <v>97</v>
      </c>
      <c r="AX127" s="152" t="s">
        <v>97</v>
      </c>
      <c r="AY127" s="153" t="s">
        <v>97</v>
      </c>
    </row>
    <row r="128" spans="1:51" s="106" customFormat="1">
      <c r="A128" s="179"/>
      <c r="B128" s="149"/>
      <c r="C128" s="150"/>
      <c r="D128" s="145"/>
      <c r="E128" s="174"/>
      <c r="F128" s="148"/>
      <c r="G128" s="148"/>
      <c r="H128" s="152"/>
      <c r="I128" s="153"/>
      <c r="J128" s="152"/>
      <c r="K128" s="153"/>
      <c r="L128" s="152"/>
      <c r="M128" s="153"/>
      <c r="N128" s="152"/>
      <c r="O128" s="153"/>
      <c r="P128" s="155"/>
      <c r="Q128" s="152"/>
      <c r="R128" s="155"/>
      <c r="S128" s="152"/>
      <c r="T128" s="153"/>
      <c r="U128" s="152"/>
      <c r="V128" s="153"/>
      <c r="W128" s="152"/>
      <c r="X128" s="153"/>
      <c r="Y128" s="156"/>
      <c r="Z128" s="152"/>
      <c r="AA128" s="153"/>
      <c r="AB128" s="152"/>
      <c r="AC128" s="153"/>
      <c r="AD128" s="152"/>
      <c r="AE128" s="153"/>
      <c r="AF128" s="152"/>
      <c r="AG128" s="153"/>
      <c r="AH128" s="156"/>
      <c r="AI128" s="152"/>
      <c r="AJ128" s="153"/>
      <c r="AK128" s="152"/>
      <c r="AL128" s="153"/>
      <c r="AM128" s="152"/>
      <c r="AN128" s="153"/>
      <c r="AO128" s="152"/>
      <c r="AP128" s="153"/>
      <c r="AQ128" s="159"/>
      <c r="AR128" s="152"/>
      <c r="AS128" s="153"/>
      <c r="AT128" s="152"/>
      <c r="AU128" s="155"/>
      <c r="AV128" s="152"/>
      <c r="AW128" s="153"/>
      <c r="AX128" s="152"/>
      <c r="AY128" s="153"/>
    </row>
    <row r="129" spans="1:52" s="106" customFormat="1">
      <c r="A129" s="179" t="s">
        <v>201</v>
      </c>
      <c r="B129" s="149">
        <v>446</v>
      </c>
      <c r="C129" s="150">
        <v>41410</v>
      </c>
      <c r="D129" s="145">
        <v>7023</v>
      </c>
      <c r="E129" s="175" t="s">
        <v>45</v>
      </c>
      <c r="F129" s="151" t="s">
        <v>45</v>
      </c>
      <c r="G129" s="148" t="s">
        <v>86</v>
      </c>
      <c r="H129" s="152" t="s">
        <v>97</v>
      </c>
      <c r="I129" s="153" t="s">
        <v>97</v>
      </c>
      <c r="J129" s="152" t="s">
        <v>97</v>
      </c>
      <c r="K129" s="153" t="s">
        <v>97</v>
      </c>
      <c r="L129" s="152">
        <v>0</v>
      </c>
      <c r="M129" s="153">
        <v>0</v>
      </c>
      <c r="N129" s="152" t="s">
        <v>97</v>
      </c>
      <c r="O129" s="153" t="s">
        <v>97</v>
      </c>
      <c r="P129" s="155"/>
      <c r="Q129" s="152" t="s">
        <v>97</v>
      </c>
      <c r="R129" s="155" t="s">
        <v>97</v>
      </c>
      <c r="S129" s="152" t="s">
        <v>97</v>
      </c>
      <c r="T129" s="153" t="s">
        <v>97</v>
      </c>
      <c r="U129" s="152">
        <v>0</v>
      </c>
      <c r="V129" s="153">
        <v>0</v>
      </c>
      <c r="W129" s="152" t="s">
        <v>97</v>
      </c>
      <c r="X129" s="153" t="s">
        <v>97</v>
      </c>
      <c r="Y129" s="156"/>
      <c r="Z129" s="152" t="s">
        <v>97</v>
      </c>
      <c r="AA129" s="153" t="s">
        <v>97</v>
      </c>
      <c r="AB129" s="152" t="s">
        <v>97</v>
      </c>
      <c r="AC129" s="153" t="s">
        <v>97</v>
      </c>
      <c r="AD129" s="152">
        <v>0</v>
      </c>
      <c r="AE129" s="153">
        <v>0</v>
      </c>
      <c r="AF129" s="152" t="s">
        <v>97</v>
      </c>
      <c r="AG129" s="153" t="s">
        <v>97</v>
      </c>
      <c r="AH129" s="156"/>
      <c r="AI129" s="152" t="s">
        <v>97</v>
      </c>
      <c r="AJ129" s="153" t="s">
        <v>97</v>
      </c>
      <c r="AK129" s="152" t="s">
        <v>97</v>
      </c>
      <c r="AL129" s="153" t="s">
        <v>97</v>
      </c>
      <c r="AM129" s="152">
        <v>0</v>
      </c>
      <c r="AN129" s="153">
        <v>0</v>
      </c>
      <c r="AO129" s="152" t="s">
        <v>97</v>
      </c>
      <c r="AP129" s="153" t="s">
        <v>97</v>
      </c>
      <c r="AQ129" s="159"/>
      <c r="AR129" s="152" t="s">
        <v>97</v>
      </c>
      <c r="AS129" s="153" t="s">
        <v>97</v>
      </c>
      <c r="AT129" s="152" t="s">
        <v>97</v>
      </c>
      <c r="AU129" s="155" t="s">
        <v>97</v>
      </c>
      <c r="AV129" s="152">
        <v>0</v>
      </c>
      <c r="AW129" s="153">
        <v>0</v>
      </c>
      <c r="AX129" s="152" t="s">
        <v>97</v>
      </c>
      <c r="AY129" s="153" t="s">
        <v>97</v>
      </c>
    </row>
    <row r="130" spans="1:52" s="106" customFormat="1">
      <c r="A130" s="179" t="s">
        <v>201</v>
      </c>
      <c r="B130" s="88">
        <v>440</v>
      </c>
      <c r="C130" s="89">
        <v>41402</v>
      </c>
      <c r="D130" s="90">
        <v>7023</v>
      </c>
      <c r="E130" s="175" t="s">
        <v>45</v>
      </c>
      <c r="F130" s="91" t="s">
        <v>45</v>
      </c>
      <c r="G130" s="92" t="s">
        <v>85</v>
      </c>
      <c r="H130" s="93" t="s">
        <v>98</v>
      </c>
      <c r="I130" s="94" t="s">
        <v>98</v>
      </c>
      <c r="J130" s="95">
        <v>-0.1</v>
      </c>
      <c r="K130" s="96">
        <v>-0.1</v>
      </c>
      <c r="L130" s="95">
        <v>0</v>
      </c>
      <c r="M130" s="96">
        <v>0</v>
      </c>
      <c r="N130" s="95">
        <v>-0.1</v>
      </c>
      <c r="O130" s="96">
        <v>-0.1</v>
      </c>
      <c r="P130" s="97"/>
      <c r="Q130" s="93" t="s">
        <v>98</v>
      </c>
      <c r="R130" s="97" t="s">
        <v>98</v>
      </c>
      <c r="S130" s="95">
        <v>-0.1</v>
      </c>
      <c r="T130" s="96">
        <v>-0.1</v>
      </c>
      <c r="U130" s="95">
        <v>0</v>
      </c>
      <c r="V130" s="96">
        <v>0</v>
      </c>
      <c r="W130" s="95">
        <v>-0.1</v>
      </c>
      <c r="X130" s="96">
        <v>-0.1</v>
      </c>
      <c r="Y130" s="97"/>
      <c r="Z130" s="95" t="s">
        <v>98</v>
      </c>
      <c r="AA130" s="96" t="s">
        <v>98</v>
      </c>
      <c r="AB130" s="95">
        <v>-0.1</v>
      </c>
      <c r="AC130" s="96">
        <v>-0.1</v>
      </c>
      <c r="AD130" s="95">
        <v>0</v>
      </c>
      <c r="AE130" s="96">
        <v>0</v>
      </c>
      <c r="AF130" s="95">
        <v>-0.1</v>
      </c>
      <c r="AG130" s="96">
        <v>-0.1</v>
      </c>
      <c r="AH130" s="98"/>
      <c r="AI130" s="95" t="s">
        <v>98</v>
      </c>
      <c r="AJ130" s="96" t="s">
        <v>98</v>
      </c>
      <c r="AK130" s="95">
        <v>-0.1</v>
      </c>
      <c r="AL130" s="96">
        <v>-0.1</v>
      </c>
      <c r="AM130" s="95">
        <v>0</v>
      </c>
      <c r="AN130" s="96">
        <v>0</v>
      </c>
      <c r="AO130" s="95">
        <v>-0.1</v>
      </c>
      <c r="AP130" s="96">
        <v>-0.1</v>
      </c>
      <c r="AQ130" s="13"/>
      <c r="AR130" s="170" t="s">
        <v>98</v>
      </c>
      <c r="AS130" s="171" t="s">
        <v>98</v>
      </c>
      <c r="AT130" s="170">
        <v>-0.1</v>
      </c>
      <c r="AU130" s="139">
        <v>-0.1</v>
      </c>
      <c r="AV130" s="170">
        <v>0</v>
      </c>
      <c r="AW130" s="171">
        <v>0</v>
      </c>
      <c r="AX130" s="170">
        <v>-0.1</v>
      </c>
      <c r="AY130" s="171">
        <v>-0.1</v>
      </c>
    </row>
    <row r="131" spans="1:52" s="106" customFormat="1" ht="25.5">
      <c r="A131" s="179" t="s">
        <v>201</v>
      </c>
      <c r="B131" s="149">
        <v>493</v>
      </c>
      <c r="C131" s="150">
        <v>41431</v>
      </c>
      <c r="D131" s="145">
        <v>7023</v>
      </c>
      <c r="E131" s="175" t="s">
        <v>45</v>
      </c>
      <c r="F131" s="151" t="s">
        <v>61</v>
      </c>
      <c r="G131" s="148" t="s">
        <v>85</v>
      </c>
      <c r="H131" s="152">
        <v>0</v>
      </c>
      <c r="I131" s="153">
        <v>0.2</v>
      </c>
      <c r="J131" s="152">
        <v>0</v>
      </c>
      <c r="K131" s="153">
        <v>1.7</v>
      </c>
      <c r="L131" s="152">
        <v>0</v>
      </c>
      <c r="M131" s="153">
        <v>0</v>
      </c>
      <c r="N131" s="152">
        <v>0</v>
      </c>
      <c r="O131" s="153">
        <v>1.9</v>
      </c>
      <c r="P131" s="155"/>
      <c r="Q131" s="152">
        <v>0.1</v>
      </c>
      <c r="R131" s="155">
        <v>0.2</v>
      </c>
      <c r="S131" s="152">
        <v>1.6</v>
      </c>
      <c r="T131" s="153">
        <v>1.7</v>
      </c>
      <c r="U131" s="152">
        <v>0</v>
      </c>
      <c r="V131" s="153">
        <v>0</v>
      </c>
      <c r="W131" s="152">
        <v>1.7</v>
      </c>
      <c r="X131" s="153">
        <v>1.9</v>
      </c>
      <c r="Y131" s="156"/>
      <c r="Z131" s="152">
        <v>0.2</v>
      </c>
      <c r="AA131" s="153">
        <v>0.2</v>
      </c>
      <c r="AB131" s="152">
        <v>1.7</v>
      </c>
      <c r="AC131" s="153">
        <v>1.7</v>
      </c>
      <c r="AD131" s="152">
        <v>0</v>
      </c>
      <c r="AE131" s="153">
        <v>0</v>
      </c>
      <c r="AF131" s="152">
        <v>1.9</v>
      </c>
      <c r="AG131" s="153">
        <v>1.9</v>
      </c>
      <c r="AH131" s="156"/>
      <c r="AI131" s="152">
        <v>0.2</v>
      </c>
      <c r="AJ131" s="153">
        <v>0.2</v>
      </c>
      <c r="AK131" s="152">
        <v>1.7</v>
      </c>
      <c r="AL131" s="153">
        <v>1.7</v>
      </c>
      <c r="AM131" s="152">
        <v>0</v>
      </c>
      <c r="AN131" s="153">
        <v>0</v>
      </c>
      <c r="AO131" s="152">
        <v>1.9</v>
      </c>
      <c r="AP131" s="153">
        <v>1.9</v>
      </c>
      <c r="AQ131" s="159"/>
      <c r="AR131" s="152">
        <v>0.2</v>
      </c>
      <c r="AS131" s="153">
        <v>0.2</v>
      </c>
      <c r="AT131" s="152">
        <v>1.7</v>
      </c>
      <c r="AU131" s="155">
        <v>1.7</v>
      </c>
      <c r="AV131" s="152">
        <v>0</v>
      </c>
      <c r="AW131" s="153">
        <v>0</v>
      </c>
      <c r="AX131" s="152">
        <v>1.9</v>
      </c>
      <c r="AY131" s="153">
        <v>1.9</v>
      </c>
    </row>
    <row r="132" spans="1:52" s="106" customFormat="1">
      <c r="A132" s="179"/>
      <c r="B132" s="149"/>
      <c r="C132" s="150"/>
      <c r="D132" s="145"/>
      <c r="E132" s="175"/>
      <c r="F132" s="151"/>
      <c r="G132" s="148"/>
      <c r="H132" s="152"/>
      <c r="I132" s="153"/>
      <c r="J132" s="152"/>
      <c r="K132" s="153"/>
      <c r="L132" s="152"/>
      <c r="M132" s="153"/>
      <c r="N132" s="152"/>
      <c r="O132" s="153"/>
      <c r="P132" s="155"/>
      <c r="Q132" s="152"/>
      <c r="R132" s="155"/>
      <c r="S132" s="152"/>
      <c r="T132" s="153"/>
      <c r="U132" s="152"/>
      <c r="V132" s="153"/>
      <c r="W132" s="152"/>
      <c r="X132" s="153"/>
      <c r="Y132" s="156"/>
      <c r="Z132" s="152"/>
      <c r="AA132" s="153"/>
      <c r="AB132" s="152"/>
      <c r="AC132" s="153"/>
      <c r="AD132" s="152"/>
      <c r="AE132" s="153"/>
      <c r="AF132" s="152"/>
      <c r="AG132" s="153"/>
      <c r="AH132" s="156"/>
      <c r="AI132" s="152"/>
      <c r="AJ132" s="153"/>
      <c r="AK132" s="152"/>
      <c r="AL132" s="153"/>
      <c r="AM132" s="152"/>
      <c r="AN132" s="153"/>
      <c r="AO132" s="152"/>
      <c r="AP132" s="153"/>
      <c r="AQ132" s="159"/>
      <c r="AR132" s="152"/>
      <c r="AS132" s="153"/>
      <c r="AT132" s="152"/>
      <c r="AU132" s="155"/>
      <c r="AV132" s="152"/>
      <c r="AW132" s="153"/>
      <c r="AX132" s="152"/>
      <c r="AY132" s="153"/>
    </row>
    <row r="133" spans="1:52" s="106" customFormat="1" ht="25.5">
      <c r="A133" s="179" t="s">
        <v>133</v>
      </c>
      <c r="B133" s="149">
        <v>518</v>
      </c>
      <c r="C133" s="150">
        <v>41445</v>
      </c>
      <c r="D133" s="145">
        <v>7065</v>
      </c>
      <c r="E133" s="175" t="s">
        <v>132</v>
      </c>
      <c r="F133" s="151" t="s">
        <v>74</v>
      </c>
      <c r="G133" s="148" t="s">
        <v>85</v>
      </c>
      <c r="H133" s="152">
        <v>0</v>
      </c>
      <c r="I133" s="153">
        <v>0.4</v>
      </c>
      <c r="J133" s="152">
        <v>0</v>
      </c>
      <c r="K133" s="153">
        <v>4.3</v>
      </c>
      <c r="L133" s="152">
        <v>0</v>
      </c>
      <c r="M133" s="153">
        <v>0</v>
      </c>
      <c r="N133" s="152">
        <v>0</v>
      </c>
      <c r="O133" s="153">
        <v>4.7</v>
      </c>
      <c r="P133" s="155"/>
      <c r="Q133" s="152">
        <v>0</v>
      </c>
      <c r="R133" s="155">
        <v>0.4</v>
      </c>
      <c r="S133" s="152">
        <v>0</v>
      </c>
      <c r="T133" s="153">
        <v>4.3</v>
      </c>
      <c r="U133" s="152">
        <v>0</v>
      </c>
      <c r="V133" s="153">
        <v>0</v>
      </c>
      <c r="W133" s="152">
        <v>0</v>
      </c>
      <c r="X133" s="153">
        <v>4.7</v>
      </c>
      <c r="Y133" s="156"/>
      <c r="Z133" s="152">
        <v>0</v>
      </c>
      <c r="AA133" s="153">
        <v>0.4</v>
      </c>
      <c r="AB133" s="152">
        <v>0</v>
      </c>
      <c r="AC133" s="153">
        <v>4.3</v>
      </c>
      <c r="AD133" s="152">
        <v>0</v>
      </c>
      <c r="AE133" s="153">
        <v>0</v>
      </c>
      <c r="AF133" s="152">
        <v>0</v>
      </c>
      <c r="AG133" s="153">
        <v>4.7</v>
      </c>
      <c r="AH133" s="156"/>
      <c r="AI133" s="152">
        <v>0</v>
      </c>
      <c r="AJ133" s="153">
        <v>0.4</v>
      </c>
      <c r="AK133" s="152">
        <v>0</v>
      </c>
      <c r="AL133" s="153">
        <v>4.3</v>
      </c>
      <c r="AM133" s="152">
        <v>0</v>
      </c>
      <c r="AN133" s="153">
        <v>0</v>
      </c>
      <c r="AO133" s="152">
        <v>0</v>
      </c>
      <c r="AP133" s="153">
        <v>4.7</v>
      </c>
      <c r="AQ133" s="159"/>
      <c r="AR133" s="152">
        <v>0.4</v>
      </c>
      <c r="AS133" s="153">
        <v>0.4</v>
      </c>
      <c r="AT133" s="152">
        <v>4.3</v>
      </c>
      <c r="AU133" s="155">
        <v>4.3</v>
      </c>
      <c r="AV133" s="152">
        <v>0</v>
      </c>
      <c r="AW133" s="153">
        <v>0</v>
      </c>
      <c r="AX133" s="152">
        <v>4.7</v>
      </c>
      <c r="AY133" s="153">
        <v>4.7</v>
      </c>
    </row>
    <row r="134" spans="1:52" s="106" customFormat="1">
      <c r="A134" s="179"/>
      <c r="B134" s="149"/>
      <c r="C134" s="150"/>
      <c r="D134" s="145"/>
      <c r="E134" s="175"/>
      <c r="F134" s="151"/>
      <c r="G134" s="148"/>
      <c r="H134" s="152"/>
      <c r="I134" s="153"/>
      <c r="J134" s="152"/>
      <c r="K134" s="153"/>
      <c r="L134" s="152"/>
      <c r="M134" s="153"/>
      <c r="N134" s="152"/>
      <c r="O134" s="153"/>
      <c r="P134" s="155"/>
      <c r="Q134" s="152"/>
      <c r="R134" s="155"/>
      <c r="S134" s="152"/>
      <c r="T134" s="153"/>
      <c r="U134" s="152"/>
      <c r="V134" s="153"/>
      <c r="W134" s="152"/>
      <c r="X134" s="153"/>
      <c r="Y134" s="156"/>
      <c r="Z134" s="152"/>
      <c r="AA134" s="153"/>
      <c r="AB134" s="152"/>
      <c r="AC134" s="153"/>
      <c r="AD134" s="152"/>
      <c r="AE134" s="153"/>
      <c r="AF134" s="152"/>
      <c r="AG134" s="153"/>
      <c r="AH134" s="156"/>
      <c r="AI134" s="152"/>
      <c r="AJ134" s="153"/>
      <c r="AK134" s="152"/>
      <c r="AL134" s="153"/>
      <c r="AM134" s="152"/>
      <c r="AN134" s="153"/>
      <c r="AO134" s="152"/>
      <c r="AP134" s="153"/>
      <c r="AQ134" s="159"/>
      <c r="AR134" s="152"/>
      <c r="AS134" s="153"/>
      <c r="AT134" s="152"/>
      <c r="AU134" s="155"/>
      <c r="AV134" s="152"/>
      <c r="AW134" s="153"/>
      <c r="AX134" s="152"/>
      <c r="AY134" s="153"/>
    </row>
    <row r="135" spans="1:52" s="106" customFormat="1" ht="25.5">
      <c r="A135" s="179" t="s">
        <v>237</v>
      </c>
      <c r="B135" s="149">
        <v>516</v>
      </c>
      <c r="C135" s="150">
        <v>41445</v>
      </c>
      <c r="D135" s="145">
        <v>7087</v>
      </c>
      <c r="E135" s="175" t="s">
        <v>45</v>
      </c>
      <c r="F135" s="151" t="s">
        <v>73</v>
      </c>
      <c r="G135" s="148" t="s">
        <v>85</v>
      </c>
      <c r="H135" s="152" t="s">
        <v>98</v>
      </c>
      <c r="I135" s="153">
        <v>0.1</v>
      </c>
      <c r="J135" s="152" t="s">
        <v>98</v>
      </c>
      <c r="K135" s="153">
        <v>1.5</v>
      </c>
      <c r="L135" s="152">
        <v>0</v>
      </c>
      <c r="M135" s="153">
        <v>0</v>
      </c>
      <c r="N135" s="152" t="s">
        <v>98</v>
      </c>
      <c r="O135" s="153">
        <v>1.6</v>
      </c>
      <c r="P135" s="155"/>
      <c r="Q135" s="152" t="s">
        <v>98</v>
      </c>
      <c r="R135" s="155">
        <v>0.1</v>
      </c>
      <c r="S135" s="152" t="s">
        <v>98</v>
      </c>
      <c r="T135" s="153">
        <v>1.5</v>
      </c>
      <c r="U135" s="152">
        <v>0</v>
      </c>
      <c r="V135" s="153">
        <v>0</v>
      </c>
      <c r="W135" s="152" t="s">
        <v>98</v>
      </c>
      <c r="X135" s="153">
        <v>1.6</v>
      </c>
      <c r="Y135" s="156"/>
      <c r="Z135" s="152" t="s">
        <v>98</v>
      </c>
      <c r="AA135" s="153">
        <v>0.1</v>
      </c>
      <c r="AB135" s="152" t="s">
        <v>98</v>
      </c>
      <c r="AC135" s="153">
        <v>1.5</v>
      </c>
      <c r="AD135" s="152">
        <v>0</v>
      </c>
      <c r="AE135" s="153">
        <v>0</v>
      </c>
      <c r="AF135" s="152" t="s">
        <v>98</v>
      </c>
      <c r="AG135" s="153">
        <v>1.6</v>
      </c>
      <c r="AH135" s="156"/>
      <c r="AI135" s="152">
        <v>0.1</v>
      </c>
      <c r="AJ135" s="153">
        <v>0.1</v>
      </c>
      <c r="AK135" s="152">
        <v>1.5</v>
      </c>
      <c r="AL135" s="153">
        <v>1.5</v>
      </c>
      <c r="AM135" s="152">
        <v>0</v>
      </c>
      <c r="AN135" s="153">
        <v>0</v>
      </c>
      <c r="AO135" s="152">
        <v>1.6</v>
      </c>
      <c r="AP135" s="153">
        <v>1.6</v>
      </c>
      <c r="AQ135" s="159"/>
      <c r="AR135" s="152">
        <v>0.1</v>
      </c>
      <c r="AS135" s="153">
        <v>0.1</v>
      </c>
      <c r="AT135" s="152">
        <v>1.5</v>
      </c>
      <c r="AU135" s="155">
        <v>1.5</v>
      </c>
      <c r="AV135" s="152">
        <v>0</v>
      </c>
      <c r="AW135" s="153">
        <v>0</v>
      </c>
      <c r="AX135" s="152">
        <v>1.6</v>
      </c>
      <c r="AY135" s="153">
        <v>1.6</v>
      </c>
    </row>
    <row r="136" spans="1:52" s="106" customFormat="1">
      <c r="A136" s="179"/>
      <c r="B136" s="149"/>
      <c r="C136" s="150"/>
      <c r="D136" s="145"/>
      <c r="E136" s="175"/>
      <c r="F136" s="151"/>
      <c r="G136" s="148"/>
      <c r="H136" s="152"/>
      <c r="I136" s="153"/>
      <c r="J136" s="152"/>
      <c r="K136" s="153"/>
      <c r="L136" s="152"/>
      <c r="M136" s="153"/>
      <c r="N136" s="152"/>
      <c r="O136" s="153"/>
      <c r="P136" s="155"/>
      <c r="Q136" s="152"/>
      <c r="R136" s="155"/>
      <c r="S136" s="152"/>
      <c r="T136" s="153"/>
      <c r="U136" s="152"/>
      <c r="V136" s="153"/>
      <c r="W136" s="152"/>
      <c r="X136" s="153"/>
      <c r="Y136" s="156"/>
      <c r="Z136" s="152"/>
      <c r="AA136" s="153"/>
      <c r="AB136" s="152"/>
      <c r="AC136" s="153"/>
      <c r="AD136" s="152"/>
      <c r="AE136" s="153"/>
      <c r="AF136" s="152"/>
      <c r="AG136" s="153"/>
      <c r="AH136" s="156"/>
      <c r="AI136" s="152"/>
      <c r="AJ136" s="153"/>
      <c r="AK136" s="152"/>
      <c r="AL136" s="153"/>
      <c r="AM136" s="152"/>
      <c r="AN136" s="153"/>
      <c r="AO136" s="152"/>
      <c r="AP136" s="153"/>
      <c r="AQ136" s="159"/>
      <c r="AR136" s="152"/>
      <c r="AS136" s="153"/>
      <c r="AT136" s="152"/>
      <c r="AU136" s="155"/>
      <c r="AV136" s="152"/>
      <c r="AW136" s="153"/>
      <c r="AX136" s="152"/>
      <c r="AY136" s="153"/>
    </row>
    <row r="137" spans="1:52" s="106" customFormat="1" ht="25.5">
      <c r="A137" s="179" t="s">
        <v>129</v>
      </c>
      <c r="B137" s="149">
        <v>504</v>
      </c>
      <c r="C137" s="150">
        <v>41445</v>
      </c>
      <c r="D137" s="145">
        <v>7125</v>
      </c>
      <c r="E137" s="175" t="s">
        <v>128</v>
      </c>
      <c r="F137" s="151" t="s">
        <v>66</v>
      </c>
      <c r="G137" s="268" t="s">
        <v>87</v>
      </c>
      <c r="H137" s="152">
        <v>0</v>
      </c>
      <c r="I137" s="153">
        <v>0</v>
      </c>
      <c r="J137" s="152" t="s">
        <v>99</v>
      </c>
      <c r="K137" s="153" t="s">
        <v>99</v>
      </c>
      <c r="L137" s="152">
        <v>0</v>
      </c>
      <c r="M137" s="153">
        <v>0</v>
      </c>
      <c r="N137" s="152" t="s">
        <v>99</v>
      </c>
      <c r="O137" s="153" t="s">
        <v>99</v>
      </c>
      <c r="P137" s="155"/>
      <c r="Q137" s="152">
        <v>0</v>
      </c>
      <c r="R137" s="155">
        <v>0</v>
      </c>
      <c r="S137" s="152" t="s">
        <v>99</v>
      </c>
      <c r="T137" s="153" t="s">
        <v>99</v>
      </c>
      <c r="U137" s="152">
        <v>0</v>
      </c>
      <c r="V137" s="153">
        <v>0</v>
      </c>
      <c r="W137" s="152" t="s">
        <v>99</v>
      </c>
      <c r="X137" s="153" t="s">
        <v>99</v>
      </c>
      <c r="Y137" s="156"/>
      <c r="Z137" s="152">
        <v>0</v>
      </c>
      <c r="AA137" s="153">
        <v>0</v>
      </c>
      <c r="AB137" s="152" t="s">
        <v>99</v>
      </c>
      <c r="AC137" s="153" t="s">
        <v>99</v>
      </c>
      <c r="AD137" s="152">
        <v>0</v>
      </c>
      <c r="AE137" s="153">
        <v>0</v>
      </c>
      <c r="AF137" s="152" t="s">
        <v>99</v>
      </c>
      <c r="AG137" s="153" t="s">
        <v>99</v>
      </c>
      <c r="AH137" s="156"/>
      <c r="AI137" s="152">
        <v>0</v>
      </c>
      <c r="AJ137" s="153">
        <v>0</v>
      </c>
      <c r="AK137" s="152" t="s">
        <v>99</v>
      </c>
      <c r="AL137" s="153" t="s">
        <v>99</v>
      </c>
      <c r="AM137" s="152">
        <v>0</v>
      </c>
      <c r="AN137" s="153">
        <v>0</v>
      </c>
      <c r="AO137" s="152" t="s">
        <v>99</v>
      </c>
      <c r="AP137" s="153" t="s">
        <v>99</v>
      </c>
      <c r="AQ137" s="159"/>
      <c r="AR137" s="152">
        <v>0</v>
      </c>
      <c r="AS137" s="153">
        <v>0</v>
      </c>
      <c r="AT137" s="152" t="s">
        <v>99</v>
      </c>
      <c r="AU137" s="155" t="s">
        <v>99</v>
      </c>
      <c r="AV137" s="152">
        <v>0</v>
      </c>
      <c r="AW137" s="153">
        <v>0</v>
      </c>
      <c r="AX137" s="152" t="s">
        <v>99</v>
      </c>
      <c r="AY137" s="153" t="s">
        <v>99</v>
      </c>
    </row>
    <row r="138" spans="1:52" s="250" customFormat="1" ht="25.5">
      <c r="A138" s="285" t="s">
        <v>129</v>
      </c>
      <c r="B138" s="266">
        <v>273</v>
      </c>
      <c r="C138" s="267">
        <v>41362</v>
      </c>
      <c r="D138" s="265">
        <v>7125</v>
      </c>
      <c r="E138" s="284" t="s">
        <v>128</v>
      </c>
      <c r="F138" s="268" t="s">
        <v>235</v>
      </c>
      <c r="G138" s="268" t="s">
        <v>238</v>
      </c>
      <c r="H138" s="269">
        <v>-1.8</v>
      </c>
      <c r="I138" s="270">
        <v>0</v>
      </c>
      <c r="J138" s="269">
        <v>-0.5</v>
      </c>
      <c r="K138" s="270">
        <v>0</v>
      </c>
      <c r="L138" s="269">
        <v>-2</v>
      </c>
      <c r="M138" s="270">
        <v>0</v>
      </c>
      <c r="N138" s="269">
        <v>-4.3</v>
      </c>
      <c r="O138" s="270">
        <v>0</v>
      </c>
      <c r="P138" s="419"/>
      <c r="Q138" s="269">
        <v>0</v>
      </c>
      <c r="R138" s="419">
        <v>0</v>
      </c>
      <c r="S138" s="269">
        <v>0</v>
      </c>
      <c r="T138" s="270">
        <v>0</v>
      </c>
      <c r="U138" s="269">
        <v>0</v>
      </c>
      <c r="V138" s="270">
        <v>0</v>
      </c>
      <c r="W138" s="269">
        <v>0</v>
      </c>
      <c r="X138" s="270">
        <v>0</v>
      </c>
      <c r="Y138" s="271"/>
      <c r="Z138" s="269">
        <v>0</v>
      </c>
      <c r="AA138" s="270">
        <v>0</v>
      </c>
      <c r="AB138" s="269">
        <v>0</v>
      </c>
      <c r="AC138" s="270">
        <v>0</v>
      </c>
      <c r="AD138" s="269">
        <v>0</v>
      </c>
      <c r="AE138" s="270">
        <v>0</v>
      </c>
      <c r="AF138" s="269">
        <v>0</v>
      </c>
      <c r="AG138" s="270">
        <v>0</v>
      </c>
      <c r="AH138" s="271"/>
      <c r="AI138" s="269">
        <v>0</v>
      </c>
      <c r="AJ138" s="270">
        <v>0</v>
      </c>
      <c r="AK138" s="269">
        <v>0</v>
      </c>
      <c r="AL138" s="270">
        <v>0</v>
      </c>
      <c r="AM138" s="269">
        <v>0</v>
      </c>
      <c r="AN138" s="270">
        <v>0</v>
      </c>
      <c r="AO138" s="269">
        <v>0</v>
      </c>
      <c r="AP138" s="270">
        <v>0</v>
      </c>
      <c r="AQ138" s="273"/>
      <c r="AR138" s="269">
        <v>0</v>
      </c>
      <c r="AS138" s="270">
        <v>0</v>
      </c>
      <c r="AT138" s="269">
        <v>0</v>
      </c>
      <c r="AU138" s="419">
        <v>0</v>
      </c>
      <c r="AV138" s="269">
        <v>0</v>
      </c>
      <c r="AW138" s="270">
        <v>0</v>
      </c>
      <c r="AX138" s="269">
        <v>0</v>
      </c>
      <c r="AY138" s="270">
        <v>0</v>
      </c>
    </row>
    <row r="139" spans="1:52" s="250" customFormat="1" ht="25.5">
      <c r="A139" s="285" t="s">
        <v>129</v>
      </c>
      <c r="B139" s="266">
        <v>383</v>
      </c>
      <c r="C139" s="267">
        <v>41376</v>
      </c>
      <c r="D139" s="265">
        <v>7125</v>
      </c>
      <c r="E139" s="284" t="s">
        <v>128</v>
      </c>
      <c r="F139" s="268" t="s">
        <v>236</v>
      </c>
      <c r="G139" s="268" t="s">
        <v>238</v>
      </c>
      <c r="H139" s="269">
        <v>-0.1</v>
      </c>
      <c r="I139" s="270">
        <v>-0.1</v>
      </c>
      <c r="J139" s="269">
        <v>-0.2</v>
      </c>
      <c r="K139" s="270">
        <v>-0.2</v>
      </c>
      <c r="L139" s="269">
        <v>-0.2</v>
      </c>
      <c r="M139" s="270">
        <v>-0.2</v>
      </c>
      <c r="N139" s="269">
        <v>-0.5</v>
      </c>
      <c r="O139" s="270">
        <v>-0.5</v>
      </c>
      <c r="P139" s="419"/>
      <c r="Q139" s="269">
        <v>-0.1</v>
      </c>
      <c r="R139" s="419">
        <v>-0.1</v>
      </c>
      <c r="S139" s="269">
        <v>-0.2</v>
      </c>
      <c r="T139" s="270">
        <v>-0.2</v>
      </c>
      <c r="U139" s="269">
        <v>-0.2</v>
      </c>
      <c r="V139" s="270">
        <v>-0.2</v>
      </c>
      <c r="W139" s="269">
        <v>-0.5</v>
      </c>
      <c r="X139" s="270">
        <v>-0.5</v>
      </c>
      <c r="Y139" s="271"/>
      <c r="Z139" s="269">
        <v>-0.1</v>
      </c>
      <c r="AA139" s="270">
        <v>-0.1</v>
      </c>
      <c r="AB139" s="269">
        <v>-0.2</v>
      </c>
      <c r="AC139" s="270">
        <v>-0.2</v>
      </c>
      <c r="AD139" s="269">
        <v>-0.2</v>
      </c>
      <c r="AE139" s="270">
        <v>-0.2</v>
      </c>
      <c r="AF139" s="269">
        <v>-0.5</v>
      </c>
      <c r="AG139" s="270">
        <v>-0.5</v>
      </c>
      <c r="AH139" s="271"/>
      <c r="AI139" s="269">
        <v>-0.1</v>
      </c>
      <c r="AJ139" s="270">
        <v>-0.1</v>
      </c>
      <c r="AK139" s="269">
        <v>-0.2</v>
      </c>
      <c r="AL139" s="270">
        <v>-0.2</v>
      </c>
      <c r="AM139" s="269">
        <v>-0.2</v>
      </c>
      <c r="AN139" s="270">
        <v>-0.2</v>
      </c>
      <c r="AO139" s="269">
        <v>-0.5</v>
      </c>
      <c r="AP139" s="270">
        <v>-0.5</v>
      </c>
      <c r="AQ139" s="273"/>
      <c r="AR139" s="269">
        <v>-0.1</v>
      </c>
      <c r="AS139" s="270">
        <v>-0.1</v>
      </c>
      <c r="AT139" s="269">
        <v>-0.2</v>
      </c>
      <c r="AU139" s="419">
        <v>-0.2</v>
      </c>
      <c r="AV139" s="269">
        <v>-0.2</v>
      </c>
      <c r="AW139" s="270">
        <v>-0.2</v>
      </c>
      <c r="AX139" s="269">
        <v>-0.5</v>
      </c>
      <c r="AY139" s="270">
        <v>-0.5</v>
      </c>
    </row>
    <row r="140" spans="1:52" ht="25.5">
      <c r="A140" s="179" t="s">
        <v>129</v>
      </c>
      <c r="B140" s="149">
        <v>505</v>
      </c>
      <c r="C140" s="150">
        <v>41445</v>
      </c>
      <c r="D140" s="145">
        <v>7125</v>
      </c>
      <c r="E140" s="175" t="s">
        <v>128</v>
      </c>
      <c r="F140" s="84" t="s">
        <v>68</v>
      </c>
      <c r="G140" s="148" t="s">
        <v>95</v>
      </c>
      <c r="H140" s="152" t="s">
        <v>100</v>
      </c>
      <c r="I140" s="153" t="s">
        <v>100</v>
      </c>
      <c r="J140" s="152" t="s">
        <v>100</v>
      </c>
      <c r="K140" s="153" t="s">
        <v>100</v>
      </c>
      <c r="L140" s="152" t="s">
        <v>100</v>
      </c>
      <c r="M140" s="153" t="s">
        <v>100</v>
      </c>
      <c r="N140" s="152" t="s">
        <v>100</v>
      </c>
      <c r="O140" s="153" t="s">
        <v>100</v>
      </c>
      <c r="P140" s="16"/>
      <c r="Q140" s="152" t="s">
        <v>100</v>
      </c>
      <c r="R140" s="153" t="s">
        <v>100</v>
      </c>
      <c r="S140" s="152" t="s">
        <v>100</v>
      </c>
      <c r="T140" s="153" t="s">
        <v>100</v>
      </c>
      <c r="U140" s="152" t="s">
        <v>100</v>
      </c>
      <c r="V140" s="153" t="s">
        <v>100</v>
      </c>
      <c r="W140" s="152" t="s">
        <v>100</v>
      </c>
      <c r="X140" s="153" t="s">
        <v>100</v>
      </c>
      <c r="Y140" s="156"/>
      <c r="Z140" s="152" t="s">
        <v>100</v>
      </c>
      <c r="AA140" s="153" t="s">
        <v>100</v>
      </c>
      <c r="AB140" s="155" t="s">
        <v>100</v>
      </c>
      <c r="AC140" s="153" t="s">
        <v>100</v>
      </c>
      <c r="AD140" s="152" t="s">
        <v>100</v>
      </c>
      <c r="AE140" s="153" t="s">
        <v>100</v>
      </c>
      <c r="AF140" s="152" t="s">
        <v>100</v>
      </c>
      <c r="AG140" s="153" t="s">
        <v>100</v>
      </c>
      <c r="AH140" s="85"/>
      <c r="AI140" s="152" t="s">
        <v>100</v>
      </c>
      <c r="AJ140" s="153" t="s">
        <v>100</v>
      </c>
      <c r="AK140" s="152" t="s">
        <v>100</v>
      </c>
      <c r="AL140" s="153" t="s">
        <v>100</v>
      </c>
      <c r="AM140" s="152" t="s">
        <v>100</v>
      </c>
      <c r="AN140" s="153" t="s">
        <v>100</v>
      </c>
      <c r="AO140" s="152" t="s">
        <v>100</v>
      </c>
      <c r="AP140" s="153" t="s">
        <v>100</v>
      </c>
      <c r="AQ140" s="159"/>
      <c r="AR140" s="152" t="s">
        <v>100</v>
      </c>
      <c r="AS140" s="155" t="s">
        <v>100</v>
      </c>
      <c r="AT140" s="152" t="s">
        <v>100</v>
      </c>
      <c r="AU140" s="155" t="s">
        <v>100</v>
      </c>
      <c r="AV140" s="152" t="s">
        <v>100</v>
      </c>
      <c r="AW140" s="155" t="s">
        <v>100</v>
      </c>
      <c r="AX140" s="152" t="s">
        <v>100</v>
      </c>
      <c r="AY140" s="155" t="s">
        <v>100</v>
      </c>
      <c r="AZ140" s="142"/>
    </row>
    <row r="141" spans="1:52" ht="25.5">
      <c r="A141" s="179" t="s">
        <v>129</v>
      </c>
      <c r="B141" s="149">
        <v>505</v>
      </c>
      <c r="C141" s="150">
        <v>41445</v>
      </c>
      <c r="D141" s="145">
        <v>7125</v>
      </c>
      <c r="E141" s="175" t="s">
        <v>128</v>
      </c>
      <c r="F141" s="84" t="s">
        <v>67</v>
      </c>
      <c r="G141" s="148" t="s">
        <v>95</v>
      </c>
      <c r="H141" s="152" t="s">
        <v>98</v>
      </c>
      <c r="I141" s="153" t="s">
        <v>98</v>
      </c>
      <c r="J141" s="152" t="s">
        <v>98</v>
      </c>
      <c r="K141" s="153" t="s">
        <v>98</v>
      </c>
      <c r="L141" s="152" t="s">
        <v>98</v>
      </c>
      <c r="M141" s="153" t="s">
        <v>98</v>
      </c>
      <c r="N141" s="152" t="s">
        <v>98</v>
      </c>
      <c r="O141" s="153" t="s">
        <v>98</v>
      </c>
      <c r="P141" s="16"/>
      <c r="Q141" s="152" t="s">
        <v>98</v>
      </c>
      <c r="R141" s="153" t="s">
        <v>98</v>
      </c>
      <c r="S141" s="152" t="s">
        <v>98</v>
      </c>
      <c r="T141" s="153" t="s">
        <v>98</v>
      </c>
      <c r="U141" s="152" t="s">
        <v>98</v>
      </c>
      <c r="V141" s="153" t="s">
        <v>98</v>
      </c>
      <c r="W141" s="152" t="s">
        <v>98</v>
      </c>
      <c r="X141" s="153" t="s">
        <v>98</v>
      </c>
      <c r="Y141" s="156"/>
      <c r="Z141" s="152" t="s">
        <v>98</v>
      </c>
      <c r="AA141" s="153" t="s">
        <v>98</v>
      </c>
      <c r="AB141" s="155" t="s">
        <v>98</v>
      </c>
      <c r="AC141" s="153" t="s">
        <v>98</v>
      </c>
      <c r="AD141" s="152" t="s">
        <v>98</v>
      </c>
      <c r="AE141" s="153" t="s">
        <v>98</v>
      </c>
      <c r="AF141" s="152" t="s">
        <v>98</v>
      </c>
      <c r="AG141" s="153" t="s">
        <v>98</v>
      </c>
      <c r="AH141" s="85"/>
      <c r="AI141" s="152" t="s">
        <v>98</v>
      </c>
      <c r="AJ141" s="153" t="s">
        <v>98</v>
      </c>
      <c r="AK141" s="152" t="s">
        <v>98</v>
      </c>
      <c r="AL141" s="153" t="s">
        <v>98</v>
      </c>
      <c r="AM141" s="152" t="s">
        <v>98</v>
      </c>
      <c r="AN141" s="153" t="s">
        <v>98</v>
      </c>
      <c r="AO141" s="152" t="s">
        <v>98</v>
      </c>
      <c r="AP141" s="153" t="s">
        <v>98</v>
      </c>
      <c r="AQ141" s="159"/>
      <c r="AR141" s="152" t="s">
        <v>98</v>
      </c>
      <c r="AS141" s="155" t="s">
        <v>98</v>
      </c>
      <c r="AT141" s="152" t="s">
        <v>98</v>
      </c>
      <c r="AU141" s="155" t="s">
        <v>98</v>
      </c>
      <c r="AV141" s="152" t="s">
        <v>98</v>
      </c>
      <c r="AW141" s="155" t="s">
        <v>98</v>
      </c>
      <c r="AX141" s="152" t="s">
        <v>98</v>
      </c>
      <c r="AY141" s="155" t="s">
        <v>98</v>
      </c>
      <c r="AZ141" s="142"/>
    </row>
    <row r="142" spans="1:52" ht="25.5">
      <c r="A142" s="179" t="s">
        <v>129</v>
      </c>
      <c r="B142" s="149">
        <v>505</v>
      </c>
      <c r="C142" s="150">
        <v>41445</v>
      </c>
      <c r="D142" s="145">
        <v>7125</v>
      </c>
      <c r="E142" s="175" t="s">
        <v>128</v>
      </c>
      <c r="F142" s="84" t="s">
        <v>69</v>
      </c>
      <c r="G142" s="148" t="s">
        <v>95</v>
      </c>
      <c r="H142" s="152">
        <v>0</v>
      </c>
      <c r="I142" s="153">
        <v>0</v>
      </c>
      <c r="J142" s="152">
        <v>0</v>
      </c>
      <c r="K142" s="153">
        <v>0</v>
      </c>
      <c r="L142" s="152">
        <v>0.1</v>
      </c>
      <c r="M142" s="153">
        <v>0.1</v>
      </c>
      <c r="N142" s="152">
        <v>0.1</v>
      </c>
      <c r="O142" s="153">
        <v>0.1</v>
      </c>
      <c r="P142" s="16"/>
      <c r="Q142" s="152">
        <v>0</v>
      </c>
      <c r="R142" s="153">
        <v>0</v>
      </c>
      <c r="S142" s="152">
        <v>0</v>
      </c>
      <c r="T142" s="153">
        <v>0</v>
      </c>
      <c r="U142" s="152">
        <v>0.1</v>
      </c>
      <c r="V142" s="153">
        <v>0.1</v>
      </c>
      <c r="W142" s="152">
        <v>0.1</v>
      </c>
      <c r="X142" s="153">
        <v>0.1</v>
      </c>
      <c r="Y142" s="156"/>
      <c r="Z142" s="152">
        <v>0</v>
      </c>
      <c r="AA142" s="153">
        <v>0</v>
      </c>
      <c r="AB142" s="155">
        <v>0</v>
      </c>
      <c r="AC142" s="153">
        <v>0</v>
      </c>
      <c r="AD142" s="152">
        <v>0.1</v>
      </c>
      <c r="AE142" s="153">
        <v>0.1</v>
      </c>
      <c r="AF142" s="152">
        <v>0.1</v>
      </c>
      <c r="AG142" s="153">
        <v>0.1</v>
      </c>
      <c r="AH142" s="85"/>
      <c r="AI142" s="152">
        <v>0</v>
      </c>
      <c r="AJ142" s="153">
        <v>0</v>
      </c>
      <c r="AK142" s="152">
        <v>0</v>
      </c>
      <c r="AL142" s="153">
        <v>0</v>
      </c>
      <c r="AM142" s="152">
        <v>0.1</v>
      </c>
      <c r="AN142" s="153">
        <v>0.1</v>
      </c>
      <c r="AO142" s="152">
        <v>0.1</v>
      </c>
      <c r="AP142" s="153">
        <v>0.1</v>
      </c>
      <c r="AQ142" s="159"/>
      <c r="AR142" s="152">
        <v>0</v>
      </c>
      <c r="AS142" s="155">
        <v>0</v>
      </c>
      <c r="AT142" s="152">
        <v>0</v>
      </c>
      <c r="AU142" s="155">
        <v>0</v>
      </c>
      <c r="AV142" s="152">
        <v>0.1</v>
      </c>
      <c r="AW142" s="155">
        <v>0.1</v>
      </c>
      <c r="AX142" s="152">
        <v>0.1</v>
      </c>
      <c r="AY142" s="155">
        <v>0.1</v>
      </c>
      <c r="AZ142" s="142"/>
    </row>
    <row r="143" spans="1:52">
      <c r="A143" s="179" t="s">
        <v>129</v>
      </c>
      <c r="B143" s="149">
        <v>308</v>
      </c>
      <c r="C143" s="150">
        <v>41369</v>
      </c>
      <c r="D143" s="145">
        <v>7125</v>
      </c>
      <c r="E143" s="175" t="s">
        <v>128</v>
      </c>
      <c r="F143" s="146" t="s">
        <v>116</v>
      </c>
      <c r="G143" s="148" t="s">
        <v>95</v>
      </c>
      <c r="H143" s="152">
        <v>0.2</v>
      </c>
      <c r="I143" s="153">
        <v>0</v>
      </c>
      <c r="J143" s="152">
        <v>0</v>
      </c>
      <c r="K143" s="153">
        <v>0</v>
      </c>
      <c r="L143" s="152">
        <v>0</v>
      </c>
      <c r="M143" s="153">
        <v>0</v>
      </c>
      <c r="N143" s="152">
        <v>0.2</v>
      </c>
      <c r="O143" s="153">
        <v>0</v>
      </c>
      <c r="P143" s="16"/>
      <c r="Q143" s="152">
        <v>-0.2</v>
      </c>
      <c r="R143" s="153">
        <v>0</v>
      </c>
      <c r="S143" s="152">
        <v>0</v>
      </c>
      <c r="T143" s="153">
        <v>0</v>
      </c>
      <c r="U143" s="152">
        <v>0</v>
      </c>
      <c r="V143" s="153">
        <v>0</v>
      </c>
      <c r="W143" s="152">
        <v>-0.2</v>
      </c>
      <c r="X143" s="153">
        <v>0</v>
      </c>
      <c r="Y143" s="156"/>
      <c r="Z143" s="152">
        <v>0.2</v>
      </c>
      <c r="AA143" s="153">
        <v>0</v>
      </c>
      <c r="AB143" s="155">
        <v>0</v>
      </c>
      <c r="AC143" s="153">
        <v>0</v>
      </c>
      <c r="AD143" s="152">
        <v>0</v>
      </c>
      <c r="AE143" s="153">
        <v>0</v>
      </c>
      <c r="AF143" s="152">
        <v>0.2</v>
      </c>
      <c r="AG143" s="153">
        <v>0</v>
      </c>
      <c r="AH143" s="85"/>
      <c r="AI143" s="152">
        <v>-0.2</v>
      </c>
      <c r="AJ143" s="153">
        <v>0</v>
      </c>
      <c r="AK143" s="152">
        <v>0</v>
      </c>
      <c r="AL143" s="153">
        <v>0</v>
      </c>
      <c r="AM143" s="152">
        <v>0</v>
      </c>
      <c r="AN143" s="153">
        <v>0</v>
      </c>
      <c r="AO143" s="152">
        <v>-0.2</v>
      </c>
      <c r="AP143" s="153">
        <v>0</v>
      </c>
      <c r="AQ143" s="159"/>
      <c r="AR143" s="152">
        <v>0.2</v>
      </c>
      <c r="AS143" s="155">
        <v>0</v>
      </c>
      <c r="AT143" s="152">
        <v>0</v>
      </c>
      <c r="AU143" s="155">
        <v>0</v>
      </c>
      <c r="AV143" s="152">
        <v>0</v>
      </c>
      <c r="AW143" s="155">
        <v>0</v>
      </c>
      <c r="AX143" s="152">
        <v>0.2</v>
      </c>
      <c r="AY143" s="155">
        <v>0</v>
      </c>
      <c r="AZ143" s="142"/>
    </row>
    <row r="144" spans="1:52">
      <c r="A144" s="160"/>
      <c r="B144" s="88"/>
      <c r="C144" s="89"/>
      <c r="D144" s="120"/>
      <c r="E144" s="177"/>
      <c r="F144" s="105"/>
      <c r="G144" s="92"/>
      <c r="H144" s="93"/>
      <c r="I144" s="94"/>
      <c r="J144" s="95"/>
      <c r="K144" s="96"/>
      <c r="L144" s="95"/>
      <c r="M144" s="96"/>
      <c r="N144" s="95"/>
      <c r="O144" s="96"/>
      <c r="P144" s="104"/>
      <c r="Q144" s="93"/>
      <c r="R144" s="94"/>
      <c r="S144" s="95"/>
      <c r="T144" s="96"/>
      <c r="U144" s="95"/>
      <c r="V144" s="96"/>
      <c r="W144" s="95"/>
      <c r="X144" s="96"/>
      <c r="Y144" s="94"/>
      <c r="Z144" s="95"/>
      <c r="AA144" s="96"/>
      <c r="AB144" s="98"/>
      <c r="AC144" s="96"/>
      <c r="AD144" s="95"/>
      <c r="AE144" s="96"/>
      <c r="AF144" s="95"/>
      <c r="AG144" s="96"/>
      <c r="AH144" s="103"/>
      <c r="AI144" s="95"/>
      <c r="AJ144" s="96"/>
      <c r="AK144" s="95"/>
      <c r="AL144" s="96"/>
      <c r="AM144" s="95"/>
      <c r="AN144" s="96"/>
      <c r="AO144" s="95"/>
      <c r="AP144" s="96"/>
      <c r="AQ144" s="13"/>
      <c r="AR144" s="139"/>
      <c r="AS144" s="139"/>
      <c r="AT144" s="139"/>
      <c r="AU144" s="139"/>
      <c r="AV144" s="139"/>
      <c r="AW144" s="139"/>
      <c r="AX144" s="139"/>
      <c r="AY144" s="139"/>
    </row>
    <row r="145" spans="1:51" s="191" customFormat="1">
      <c r="A145" s="160"/>
      <c r="B145" s="198"/>
      <c r="C145" s="197"/>
      <c r="D145" s="121"/>
      <c r="E145" s="178"/>
      <c r="F145" s="83"/>
      <c r="G145" s="199"/>
      <c r="H145" s="97"/>
      <c r="I145" s="97"/>
      <c r="J145" s="98"/>
      <c r="K145" s="98"/>
      <c r="L145" s="98"/>
      <c r="M145" s="98"/>
      <c r="N145" s="98"/>
      <c r="O145" s="98"/>
      <c r="P145" s="97"/>
      <c r="Q145" s="97"/>
      <c r="R145" s="97"/>
      <c r="S145" s="98"/>
      <c r="T145" s="98"/>
      <c r="U145" s="98"/>
      <c r="V145" s="98"/>
      <c r="W145" s="98"/>
      <c r="X145" s="98"/>
      <c r="Y145" s="97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190"/>
      <c r="AR145" s="139"/>
      <c r="AS145" s="139"/>
      <c r="AT145" s="139"/>
      <c r="AU145" s="139"/>
      <c r="AV145" s="139"/>
      <c r="AW145" s="139"/>
      <c r="AX145" s="139"/>
      <c r="AY145" s="139"/>
    </row>
    <row r="146" spans="1:51" s="191" customFormat="1">
      <c r="A146" s="160"/>
      <c r="B146" s="198"/>
      <c r="C146" s="197"/>
      <c r="D146" s="121"/>
      <c r="E146" s="178"/>
      <c r="F146" s="83"/>
      <c r="G146" s="189" t="s">
        <v>202</v>
      </c>
      <c r="H146" s="126">
        <f t="shared" ref="H146:O146" si="0">+SUM(H8:H143)</f>
        <v>-128.50000000000003</v>
      </c>
      <c r="I146" s="126">
        <f t="shared" si="0"/>
        <v>-85.999999999999986</v>
      </c>
      <c r="J146" s="126">
        <f t="shared" si="0"/>
        <v>-357.70000000000005</v>
      </c>
      <c r="K146" s="126">
        <f t="shared" si="0"/>
        <v>-380</v>
      </c>
      <c r="L146" s="126">
        <f t="shared" si="0"/>
        <v>462.45</v>
      </c>
      <c r="M146" s="126">
        <f t="shared" si="0"/>
        <v>556.04999999999995</v>
      </c>
      <c r="N146" s="126">
        <f t="shared" si="0"/>
        <v>-23.749999999999996</v>
      </c>
      <c r="O146" s="126">
        <f t="shared" si="0"/>
        <v>90.050000000000011</v>
      </c>
      <c r="P146" s="126"/>
      <c r="Q146" s="126">
        <f t="shared" ref="Q146:X146" si="1">+SUM(Q8:Q143)</f>
        <v>-194</v>
      </c>
      <c r="R146" s="126">
        <f t="shared" si="1"/>
        <v>-87.3</v>
      </c>
      <c r="S146" s="126">
        <f t="shared" si="1"/>
        <v>-384.2</v>
      </c>
      <c r="T146" s="126">
        <f t="shared" si="1"/>
        <v>-370.3</v>
      </c>
      <c r="U146" s="126">
        <f t="shared" si="1"/>
        <v>451.45</v>
      </c>
      <c r="V146" s="126">
        <f t="shared" si="1"/>
        <v>542.34999999999991</v>
      </c>
      <c r="W146" s="126">
        <f t="shared" si="1"/>
        <v>-126.75000000000001</v>
      </c>
      <c r="X146" s="126">
        <f t="shared" si="1"/>
        <v>84.750000000000014</v>
      </c>
      <c r="Y146" s="78"/>
      <c r="Z146" s="126">
        <f t="shared" ref="Z146:AG146" si="2">+SUM(Z8:Z143)</f>
        <v>-203.30000000000004</v>
      </c>
      <c r="AA146" s="126">
        <f t="shared" si="2"/>
        <v>-89.6</v>
      </c>
      <c r="AB146" s="126">
        <f t="shared" si="2"/>
        <v>-384.40000000000003</v>
      </c>
      <c r="AC146" s="126">
        <f t="shared" si="2"/>
        <v>-369.6</v>
      </c>
      <c r="AD146" s="126">
        <f t="shared" si="2"/>
        <v>467.34999999999997</v>
      </c>
      <c r="AE146" s="126">
        <f t="shared" si="2"/>
        <v>539.64999999999986</v>
      </c>
      <c r="AF146" s="126">
        <f t="shared" si="2"/>
        <v>-120.45000000000002</v>
      </c>
      <c r="AG146" s="126">
        <f t="shared" si="2"/>
        <v>80.45</v>
      </c>
      <c r="AH146" s="78"/>
      <c r="AI146" s="126">
        <f t="shared" ref="AI146:AP146" si="3">+SUM(AI8:AI143)</f>
        <v>-218.7</v>
      </c>
      <c r="AJ146" s="126">
        <f t="shared" si="3"/>
        <v>-98.1</v>
      </c>
      <c r="AK146" s="126">
        <f t="shared" si="3"/>
        <v>-375.30000000000007</v>
      </c>
      <c r="AL146" s="126">
        <f t="shared" si="3"/>
        <v>-370.6</v>
      </c>
      <c r="AM146" s="126">
        <f t="shared" si="3"/>
        <v>492.65000000000003</v>
      </c>
      <c r="AN146" s="126">
        <f t="shared" si="3"/>
        <v>544.65</v>
      </c>
      <c r="AO146" s="126">
        <f t="shared" si="3"/>
        <v>-101.35</v>
      </c>
      <c r="AP146" s="126">
        <f t="shared" si="3"/>
        <v>75.950000000000017</v>
      </c>
      <c r="AQ146" s="158"/>
      <c r="AR146" s="126">
        <f t="shared" ref="AR146:AY146" si="4">+SUM(AR8:AR143)</f>
        <v>-109.3</v>
      </c>
      <c r="AS146" s="126">
        <f t="shared" si="4"/>
        <v>-109.7</v>
      </c>
      <c r="AT146" s="126">
        <f t="shared" si="4"/>
        <v>-371.50000000000006</v>
      </c>
      <c r="AU146" s="126">
        <f t="shared" si="4"/>
        <v>-371.1</v>
      </c>
      <c r="AV146" s="126">
        <f t="shared" si="4"/>
        <v>553.35</v>
      </c>
      <c r="AW146" s="126">
        <f t="shared" si="4"/>
        <v>553.75</v>
      </c>
      <c r="AX146" s="126">
        <f t="shared" si="4"/>
        <v>72.550000000000026</v>
      </c>
      <c r="AY146" s="126">
        <f t="shared" si="4"/>
        <v>72.950000000000017</v>
      </c>
    </row>
    <row r="147" spans="1:51" s="191" customFormat="1">
      <c r="A147" s="160"/>
      <c r="B147" s="198"/>
      <c r="C147" s="197"/>
      <c r="D147" s="121"/>
      <c r="E147" s="178"/>
      <c r="F147" s="83"/>
      <c r="G147" s="192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78"/>
      <c r="Z147" s="126"/>
      <c r="AA147" s="126"/>
      <c r="AB147" s="126"/>
      <c r="AC147" s="126"/>
      <c r="AD147" s="126"/>
      <c r="AE147" s="126"/>
      <c r="AF147" s="126"/>
      <c r="AG147" s="126"/>
      <c r="AH147" s="78"/>
      <c r="AI147" s="126"/>
      <c r="AJ147" s="126"/>
      <c r="AK147" s="126"/>
      <c r="AL147" s="126"/>
      <c r="AM147" s="126"/>
      <c r="AN147" s="126"/>
      <c r="AO147" s="126"/>
      <c r="AP147" s="126"/>
      <c r="AQ147" s="158"/>
      <c r="AR147" s="139"/>
      <c r="AS147" s="139"/>
      <c r="AT147" s="139"/>
      <c r="AU147" s="139"/>
      <c r="AV147" s="139"/>
      <c r="AW147" s="139"/>
      <c r="AX147" s="139"/>
      <c r="AY147" s="139"/>
    </row>
    <row r="148" spans="1:51" s="191" customFormat="1">
      <c r="A148" s="160"/>
      <c r="B148" s="198"/>
      <c r="C148" s="197"/>
      <c r="D148" s="121"/>
      <c r="E148" s="178"/>
      <c r="F148" s="83"/>
      <c r="G148" s="189" t="s">
        <v>205</v>
      </c>
      <c r="H148" s="126">
        <f t="shared" ref="H148:O148" si="5">+SUM(H44,H25)</f>
        <v>0</v>
      </c>
      <c r="I148" s="126">
        <f t="shared" si="5"/>
        <v>0</v>
      </c>
      <c r="J148" s="126">
        <f t="shared" si="5"/>
        <v>0.2</v>
      </c>
      <c r="K148" s="126">
        <f t="shared" si="5"/>
        <v>0.2</v>
      </c>
      <c r="L148" s="126">
        <f t="shared" si="5"/>
        <v>0</v>
      </c>
      <c r="M148" s="126">
        <f t="shared" si="5"/>
        <v>0</v>
      </c>
      <c r="N148" s="126">
        <f t="shared" si="5"/>
        <v>0.2</v>
      </c>
      <c r="O148" s="126">
        <f t="shared" si="5"/>
        <v>0.2</v>
      </c>
      <c r="P148" s="126"/>
      <c r="Q148" s="126">
        <f t="shared" ref="Q148:X148" si="6">+SUM(Q44,Q25)</f>
        <v>0</v>
      </c>
      <c r="R148" s="126">
        <f t="shared" si="6"/>
        <v>0</v>
      </c>
      <c r="S148" s="126">
        <f t="shared" si="6"/>
        <v>0.2</v>
      </c>
      <c r="T148" s="126">
        <f t="shared" si="6"/>
        <v>0.2</v>
      </c>
      <c r="U148" s="126">
        <f t="shared" si="6"/>
        <v>0</v>
      </c>
      <c r="V148" s="126">
        <f t="shared" si="6"/>
        <v>0</v>
      </c>
      <c r="W148" s="126">
        <f t="shared" si="6"/>
        <v>0.2</v>
      </c>
      <c r="X148" s="126">
        <f t="shared" si="6"/>
        <v>0.2</v>
      </c>
      <c r="Y148" s="78"/>
      <c r="Z148" s="126">
        <f t="shared" ref="Z148:AG148" si="7">+SUM(Z44,Z25)</f>
        <v>0</v>
      </c>
      <c r="AA148" s="126">
        <f t="shared" si="7"/>
        <v>0</v>
      </c>
      <c r="AB148" s="126">
        <f t="shared" si="7"/>
        <v>0.2</v>
      </c>
      <c r="AC148" s="126">
        <f t="shared" si="7"/>
        <v>0.2</v>
      </c>
      <c r="AD148" s="126">
        <f t="shared" si="7"/>
        <v>0</v>
      </c>
      <c r="AE148" s="126">
        <f t="shared" si="7"/>
        <v>0</v>
      </c>
      <c r="AF148" s="126">
        <f t="shared" si="7"/>
        <v>0.2</v>
      </c>
      <c r="AG148" s="126">
        <f t="shared" si="7"/>
        <v>0.2</v>
      </c>
      <c r="AH148" s="78"/>
      <c r="AI148" s="126">
        <f t="shared" ref="AI148:AP148" si="8">+SUM(AI44,AI25)</f>
        <v>0</v>
      </c>
      <c r="AJ148" s="126">
        <f t="shared" si="8"/>
        <v>0</v>
      </c>
      <c r="AK148" s="126">
        <f t="shared" si="8"/>
        <v>0.2</v>
      </c>
      <c r="AL148" s="126">
        <f t="shared" si="8"/>
        <v>0.2</v>
      </c>
      <c r="AM148" s="126">
        <f t="shared" si="8"/>
        <v>0</v>
      </c>
      <c r="AN148" s="126">
        <f t="shared" si="8"/>
        <v>0</v>
      </c>
      <c r="AO148" s="126">
        <f t="shared" si="8"/>
        <v>0.2</v>
      </c>
      <c r="AP148" s="126">
        <f t="shared" si="8"/>
        <v>0.2</v>
      </c>
      <c r="AQ148" s="158"/>
      <c r="AR148" s="126">
        <f t="shared" ref="AR148:AY148" si="9">+SUM(AR44,AR25)</f>
        <v>0</v>
      </c>
      <c r="AS148" s="126">
        <f t="shared" si="9"/>
        <v>0</v>
      </c>
      <c r="AT148" s="126">
        <f t="shared" si="9"/>
        <v>0.2</v>
      </c>
      <c r="AU148" s="126">
        <f t="shared" si="9"/>
        <v>0.2</v>
      </c>
      <c r="AV148" s="126">
        <f t="shared" si="9"/>
        <v>0</v>
      </c>
      <c r="AW148" s="126">
        <f t="shared" si="9"/>
        <v>0</v>
      </c>
      <c r="AX148" s="126">
        <f t="shared" si="9"/>
        <v>0.2</v>
      </c>
      <c r="AY148" s="126">
        <f t="shared" si="9"/>
        <v>0.2</v>
      </c>
    </row>
    <row r="149" spans="1:51" s="191" customFormat="1">
      <c r="A149" s="160"/>
      <c r="B149" s="198"/>
      <c r="C149" s="197"/>
      <c r="D149" s="121"/>
      <c r="E149" s="178"/>
      <c r="F149" s="83"/>
      <c r="G149" s="192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78"/>
      <c r="Z149" s="126"/>
      <c r="AA149" s="126"/>
      <c r="AB149" s="126"/>
      <c r="AC149" s="126"/>
      <c r="AD149" s="126"/>
      <c r="AE149" s="126"/>
      <c r="AF149" s="126"/>
      <c r="AG149" s="126"/>
      <c r="AH149" s="78"/>
      <c r="AI149" s="126"/>
      <c r="AJ149" s="126"/>
      <c r="AK149" s="126"/>
      <c r="AL149" s="126"/>
      <c r="AM149" s="126"/>
      <c r="AN149" s="126"/>
      <c r="AO149" s="126"/>
      <c r="AP149" s="126"/>
      <c r="AQ149" s="158"/>
      <c r="AR149" s="139"/>
      <c r="AS149" s="139"/>
      <c r="AT149" s="139"/>
      <c r="AU149" s="139"/>
      <c r="AV149" s="139"/>
      <c r="AW149" s="139"/>
      <c r="AX149" s="139"/>
      <c r="AY149" s="139"/>
    </row>
    <row r="150" spans="1:51">
      <c r="A150" s="182"/>
      <c r="B150" s="61"/>
      <c r="C150" s="75"/>
      <c r="D150" s="121"/>
      <c r="G150" s="189" t="s">
        <v>204</v>
      </c>
      <c r="H150" s="126">
        <f>+H146-H148</f>
        <v>-128.50000000000003</v>
      </c>
      <c r="I150" s="126">
        <f t="shared" ref="I150:O150" si="10">+I146-I148</f>
        <v>-85.999999999999986</v>
      </c>
      <c r="J150" s="126">
        <f t="shared" si="10"/>
        <v>-357.90000000000003</v>
      </c>
      <c r="K150" s="126">
        <f t="shared" si="10"/>
        <v>-380.2</v>
      </c>
      <c r="L150" s="126">
        <f t="shared" si="10"/>
        <v>462.45</v>
      </c>
      <c r="M150" s="126">
        <f t="shared" si="10"/>
        <v>556.04999999999995</v>
      </c>
      <c r="N150" s="126">
        <f t="shared" si="10"/>
        <v>-23.949999999999996</v>
      </c>
      <c r="O150" s="126">
        <f t="shared" si="10"/>
        <v>89.850000000000009</v>
      </c>
      <c r="P150" s="126"/>
      <c r="Q150" s="126">
        <f>+Q146-Q148</f>
        <v>-194</v>
      </c>
      <c r="R150" s="126">
        <f t="shared" ref="R150:X150" si="11">+R146-R148</f>
        <v>-87.3</v>
      </c>
      <c r="S150" s="126">
        <f t="shared" si="11"/>
        <v>-384.4</v>
      </c>
      <c r="T150" s="126">
        <f t="shared" si="11"/>
        <v>-370.5</v>
      </c>
      <c r="U150" s="126">
        <f t="shared" si="11"/>
        <v>451.45</v>
      </c>
      <c r="V150" s="126">
        <f t="shared" si="11"/>
        <v>542.34999999999991</v>
      </c>
      <c r="W150" s="126">
        <f t="shared" si="11"/>
        <v>-126.95000000000002</v>
      </c>
      <c r="X150" s="126">
        <f t="shared" si="11"/>
        <v>84.550000000000011</v>
      </c>
      <c r="Y150" s="78"/>
      <c r="Z150" s="126">
        <f>+Z146-Z148</f>
        <v>-203.30000000000004</v>
      </c>
      <c r="AA150" s="126">
        <f t="shared" ref="AA150:AG150" si="12">+AA146-AA148</f>
        <v>-89.6</v>
      </c>
      <c r="AB150" s="126">
        <f t="shared" si="12"/>
        <v>-384.6</v>
      </c>
      <c r="AC150" s="126">
        <f t="shared" si="12"/>
        <v>-369.8</v>
      </c>
      <c r="AD150" s="126">
        <f t="shared" si="12"/>
        <v>467.34999999999997</v>
      </c>
      <c r="AE150" s="126">
        <f t="shared" si="12"/>
        <v>539.64999999999986</v>
      </c>
      <c r="AF150" s="126">
        <f t="shared" si="12"/>
        <v>-120.65000000000002</v>
      </c>
      <c r="AG150" s="126">
        <f t="shared" si="12"/>
        <v>80.25</v>
      </c>
      <c r="AH150" s="78"/>
      <c r="AI150" s="126">
        <f>+AI146-AI148</f>
        <v>-218.7</v>
      </c>
      <c r="AJ150" s="126">
        <f t="shared" ref="AJ150:AP150" si="13">+AJ146-AJ148</f>
        <v>-98.1</v>
      </c>
      <c r="AK150" s="126">
        <f t="shared" si="13"/>
        <v>-375.50000000000006</v>
      </c>
      <c r="AL150" s="126">
        <f t="shared" si="13"/>
        <v>-370.8</v>
      </c>
      <c r="AM150" s="126">
        <f t="shared" si="13"/>
        <v>492.65000000000003</v>
      </c>
      <c r="AN150" s="126">
        <f t="shared" si="13"/>
        <v>544.65</v>
      </c>
      <c r="AO150" s="126">
        <f t="shared" si="13"/>
        <v>-101.55</v>
      </c>
      <c r="AP150" s="126">
        <f t="shared" si="13"/>
        <v>75.750000000000014</v>
      </c>
      <c r="AR150" s="126">
        <f>+AR146-AR148</f>
        <v>-109.3</v>
      </c>
      <c r="AS150" s="126">
        <f t="shared" ref="AS150:AY150" si="14">+AS146-AS148</f>
        <v>-109.7</v>
      </c>
      <c r="AT150" s="126">
        <f t="shared" si="14"/>
        <v>-371.70000000000005</v>
      </c>
      <c r="AU150" s="126">
        <f t="shared" si="14"/>
        <v>-371.3</v>
      </c>
      <c r="AV150" s="126">
        <f t="shared" si="14"/>
        <v>553.35</v>
      </c>
      <c r="AW150" s="126">
        <f t="shared" si="14"/>
        <v>553.75</v>
      </c>
      <c r="AX150" s="126">
        <f t="shared" si="14"/>
        <v>72.350000000000023</v>
      </c>
      <c r="AY150" s="126">
        <f t="shared" si="14"/>
        <v>72.750000000000014</v>
      </c>
    </row>
    <row r="151" spans="1:51" s="191" customFormat="1">
      <c r="A151" s="182"/>
      <c r="B151" s="194"/>
      <c r="C151" s="195"/>
      <c r="D151" s="121"/>
      <c r="G151" s="196"/>
      <c r="H151" s="97"/>
      <c r="I151" s="97"/>
      <c r="J151" s="98"/>
      <c r="K151" s="98"/>
      <c r="L151" s="98"/>
      <c r="M151" s="98"/>
      <c r="N151" s="98"/>
      <c r="O151" s="98"/>
      <c r="P151" s="97"/>
      <c r="Q151" s="97"/>
      <c r="R151" s="97"/>
      <c r="S151" s="98"/>
      <c r="T151" s="98"/>
      <c r="U151" s="98"/>
      <c r="V151" s="98"/>
      <c r="W151" s="98"/>
      <c r="X151" s="98"/>
      <c r="Y151" s="97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190"/>
      <c r="AR151" s="139"/>
      <c r="AS151" s="139"/>
      <c r="AT151" s="139"/>
      <c r="AU151" s="139"/>
      <c r="AV151" s="139"/>
      <c r="AW151" s="139"/>
      <c r="AX151" s="139"/>
      <c r="AY151" s="139"/>
    </row>
    <row r="152" spans="1:51" s="191" customFormat="1">
      <c r="A152" s="182"/>
      <c r="B152" s="194"/>
      <c r="C152" s="195"/>
      <c r="D152" s="121"/>
      <c r="F152" s="202" t="s">
        <v>220</v>
      </c>
      <c r="G152" s="37"/>
      <c r="H152" s="97"/>
      <c r="I152" s="97"/>
      <c r="J152" s="98"/>
      <c r="K152" s="98"/>
      <c r="L152" s="98"/>
      <c r="M152" s="98"/>
      <c r="N152" s="98"/>
      <c r="O152" s="98"/>
      <c r="P152" s="97"/>
      <c r="Q152" s="97"/>
      <c r="R152" s="97"/>
      <c r="S152" s="98"/>
      <c r="T152" s="98"/>
      <c r="U152" s="98"/>
      <c r="V152" s="98"/>
      <c r="W152" s="98"/>
      <c r="X152" s="98"/>
      <c r="Y152" s="97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190"/>
      <c r="AR152" s="139"/>
      <c r="AS152" s="139"/>
      <c r="AT152" s="139"/>
      <c r="AU152" s="139"/>
      <c r="AV152" s="139"/>
      <c r="AW152" s="139"/>
      <c r="AX152" s="139"/>
      <c r="AY152" s="139"/>
    </row>
    <row r="153" spans="1:51">
      <c r="A153" s="183"/>
      <c r="B153" s="123"/>
      <c r="C153" s="124"/>
      <c r="D153" s="125"/>
      <c r="F153" s="203" t="s">
        <v>221</v>
      </c>
      <c r="G153" s="193"/>
    </row>
    <row r="154" spans="1:51">
      <c r="A154" s="183"/>
      <c r="B154" s="123"/>
      <c r="C154" s="124"/>
      <c r="D154" s="125"/>
      <c r="F154" s="203" t="s">
        <v>223</v>
      </c>
      <c r="G154" s="193"/>
    </row>
    <row r="155" spans="1:51">
      <c r="A155" s="183"/>
      <c r="B155" s="123"/>
      <c r="C155" s="124"/>
      <c r="D155" s="125"/>
      <c r="F155" s="203" t="s">
        <v>225</v>
      </c>
      <c r="G155" s="193"/>
    </row>
    <row r="156" spans="1:51">
      <c r="A156" s="183"/>
      <c r="B156" s="123"/>
      <c r="C156" s="124"/>
      <c r="D156" s="125"/>
      <c r="F156" s="203"/>
      <c r="G156" s="193"/>
    </row>
    <row r="157" spans="1:51">
      <c r="A157" s="122"/>
      <c r="B157" s="123"/>
      <c r="C157" s="124"/>
      <c r="D157" s="125"/>
      <c r="F157" s="200" t="s">
        <v>206</v>
      </c>
      <c r="G157" s="201" t="s">
        <v>97</v>
      </c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78"/>
      <c r="Z157" s="126"/>
      <c r="AA157" s="126"/>
      <c r="AB157" s="126"/>
      <c r="AC157" s="126"/>
      <c r="AD157" s="126"/>
      <c r="AE157" s="126"/>
      <c r="AF157" s="126"/>
      <c r="AG157" s="126"/>
      <c r="AH157" s="78"/>
      <c r="AI157" s="126"/>
      <c r="AJ157" s="126"/>
      <c r="AK157" s="126"/>
      <c r="AL157" s="126"/>
      <c r="AM157" s="126"/>
      <c r="AN157" s="126"/>
      <c r="AO157" s="126"/>
      <c r="AP157" s="126"/>
      <c r="AR157" s="139"/>
      <c r="AS157" s="139"/>
      <c r="AT157" s="139"/>
      <c r="AU157" s="139"/>
      <c r="AV157" s="139"/>
      <c r="AW157" s="139"/>
      <c r="AX157" s="139"/>
      <c r="AY157" s="139"/>
    </row>
    <row r="158" spans="1:51">
      <c r="A158" s="122"/>
      <c r="B158" s="123"/>
      <c r="C158" s="124"/>
      <c r="D158" s="125"/>
      <c r="F158" s="200" t="s">
        <v>207</v>
      </c>
      <c r="G158" s="201" t="s">
        <v>98</v>
      </c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78"/>
      <c r="Z158" s="126"/>
      <c r="AA158" s="126"/>
      <c r="AB158" s="126"/>
      <c r="AC158" s="126"/>
      <c r="AD158" s="126"/>
      <c r="AE158" s="126"/>
      <c r="AF158" s="126"/>
      <c r="AG158" s="126"/>
      <c r="AH158" s="78"/>
      <c r="AI158" s="126"/>
      <c r="AJ158" s="126"/>
      <c r="AK158" s="126"/>
      <c r="AL158" s="126"/>
      <c r="AM158" s="126"/>
      <c r="AN158" s="126"/>
      <c r="AO158" s="126"/>
      <c r="AP158" s="126"/>
      <c r="AR158" s="139"/>
      <c r="AS158" s="139"/>
      <c r="AT158" s="139"/>
      <c r="AU158" s="139"/>
      <c r="AV158" s="139"/>
      <c r="AW158" s="139"/>
      <c r="AX158" s="139"/>
      <c r="AY158" s="139"/>
    </row>
    <row r="159" spans="1:51">
      <c r="A159" s="122"/>
      <c r="B159" s="123"/>
      <c r="C159" s="124"/>
      <c r="D159" s="125"/>
      <c r="F159" s="200" t="s">
        <v>208</v>
      </c>
      <c r="G159" s="201" t="s">
        <v>99</v>
      </c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78"/>
      <c r="Z159" s="126"/>
      <c r="AA159" s="126"/>
      <c r="AB159" s="126"/>
      <c r="AC159" s="126"/>
      <c r="AD159" s="126"/>
      <c r="AE159" s="126"/>
      <c r="AF159" s="126"/>
      <c r="AG159" s="126"/>
      <c r="AH159" s="78"/>
      <c r="AI159" s="126"/>
      <c r="AJ159" s="126"/>
      <c r="AK159" s="126"/>
      <c r="AL159" s="126"/>
      <c r="AM159" s="126"/>
      <c r="AN159" s="126"/>
      <c r="AO159" s="126"/>
      <c r="AP159" s="126"/>
      <c r="AR159" s="139"/>
      <c r="AS159" s="139"/>
      <c r="AT159" s="139"/>
      <c r="AU159" s="139"/>
      <c r="AV159" s="139"/>
      <c r="AW159" s="139"/>
      <c r="AX159" s="139"/>
      <c r="AY159" s="139"/>
    </row>
    <row r="160" spans="1:51">
      <c r="A160" s="122"/>
      <c r="B160" s="123"/>
      <c r="C160" s="124"/>
      <c r="D160" s="125"/>
      <c r="E160" s="125"/>
      <c r="F160" s="200" t="s">
        <v>209</v>
      </c>
      <c r="G160" s="201" t="s">
        <v>100</v>
      </c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Z160" s="126"/>
      <c r="AA160" s="126"/>
      <c r="AB160" s="126"/>
      <c r="AC160" s="126"/>
      <c r="AD160" s="126"/>
      <c r="AE160" s="126"/>
      <c r="AF160" s="126"/>
      <c r="AG160" s="126"/>
      <c r="AI160" s="126"/>
      <c r="AJ160" s="126"/>
      <c r="AK160" s="126"/>
      <c r="AL160" s="126"/>
      <c r="AM160" s="126"/>
      <c r="AN160" s="126"/>
      <c r="AO160" s="126"/>
      <c r="AP160" s="126"/>
      <c r="AR160" s="139"/>
      <c r="AS160" s="139"/>
      <c r="AT160" s="139"/>
      <c r="AU160" s="139"/>
      <c r="AV160" s="139"/>
      <c r="AW160" s="139"/>
      <c r="AX160" s="139"/>
      <c r="AY160" s="139"/>
    </row>
    <row r="161" spans="1:51">
      <c r="A161" s="122"/>
      <c r="B161" s="123"/>
      <c r="C161" s="124"/>
      <c r="D161" s="125"/>
      <c r="E161" s="125"/>
      <c r="F161" s="200" t="s">
        <v>210</v>
      </c>
      <c r="G161" s="201" t="s">
        <v>211</v>
      </c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8"/>
      <c r="V161" s="128"/>
      <c r="W161" s="128"/>
      <c r="AR161" s="139"/>
      <c r="AS161" s="139"/>
      <c r="AT161" s="139"/>
      <c r="AU161" s="139"/>
      <c r="AV161" s="139"/>
      <c r="AW161" s="139"/>
      <c r="AX161" s="139"/>
      <c r="AY161" s="139"/>
    </row>
    <row r="162" spans="1:51">
      <c r="A162" s="122"/>
      <c r="B162" s="129"/>
      <c r="C162" s="124"/>
      <c r="D162" s="125"/>
      <c r="E162" s="125"/>
      <c r="F162" s="200" t="s">
        <v>212</v>
      </c>
      <c r="G162" s="201" t="s">
        <v>213</v>
      </c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8"/>
      <c r="V162" s="128"/>
      <c r="W162" s="128"/>
      <c r="AR162" s="139"/>
      <c r="AS162" s="139"/>
      <c r="AT162" s="139"/>
      <c r="AU162" s="139"/>
      <c r="AV162" s="139"/>
      <c r="AW162" s="139"/>
      <c r="AX162" s="139"/>
      <c r="AY162" s="139"/>
    </row>
    <row r="163" spans="1:51">
      <c r="A163" s="122"/>
      <c r="B163" s="130"/>
      <c r="C163" s="124"/>
      <c r="D163" s="125"/>
      <c r="E163" s="125"/>
      <c r="F163" s="200" t="s">
        <v>214</v>
      </c>
      <c r="G163" s="201" t="s">
        <v>215</v>
      </c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8"/>
      <c r="V163" s="128"/>
      <c r="W163" s="128"/>
      <c r="AR163" s="139"/>
      <c r="AS163" s="139"/>
      <c r="AT163" s="139"/>
      <c r="AU163" s="139"/>
      <c r="AV163" s="139"/>
      <c r="AW163" s="139"/>
      <c r="AX163" s="139"/>
      <c r="AY163" s="139"/>
    </row>
    <row r="164" spans="1:51">
      <c r="A164" s="122"/>
      <c r="B164" s="129"/>
      <c r="C164" s="124"/>
      <c r="D164" s="125"/>
      <c r="E164" s="125"/>
      <c r="F164" s="200" t="s">
        <v>216</v>
      </c>
      <c r="G164" s="201" t="s">
        <v>217</v>
      </c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8"/>
      <c r="V164" s="128"/>
      <c r="W164" s="128"/>
      <c r="AR164" s="139"/>
      <c r="AS164" s="139"/>
      <c r="AT164" s="139"/>
      <c r="AU164" s="139"/>
      <c r="AV164" s="139"/>
      <c r="AW164" s="139"/>
      <c r="AX164" s="139"/>
      <c r="AY164" s="139"/>
    </row>
    <row r="165" spans="1:51">
      <c r="A165" s="122"/>
      <c r="B165" s="123"/>
      <c r="C165" s="124"/>
      <c r="D165" s="125"/>
      <c r="E165" s="125"/>
      <c r="F165" s="200" t="s">
        <v>218</v>
      </c>
      <c r="G165" s="201" t="s">
        <v>101</v>
      </c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8"/>
      <c r="V165" s="128"/>
      <c r="W165" s="128"/>
      <c r="AR165" s="139"/>
      <c r="AS165" s="139"/>
      <c r="AT165" s="139"/>
      <c r="AU165" s="139"/>
      <c r="AV165" s="139"/>
      <c r="AW165" s="139"/>
      <c r="AX165" s="139"/>
      <c r="AY165" s="139"/>
    </row>
    <row r="166" spans="1:51">
      <c r="A166" s="122"/>
      <c r="B166" s="123"/>
      <c r="C166" s="124"/>
      <c r="D166" s="125"/>
      <c r="E166" s="125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8"/>
      <c r="V166" s="128"/>
      <c r="W166" s="128"/>
      <c r="AR166" s="139"/>
      <c r="AS166" s="139"/>
      <c r="AT166" s="139"/>
      <c r="AU166" s="139"/>
      <c r="AV166" s="139"/>
      <c r="AW166" s="139"/>
      <c r="AX166" s="139"/>
      <c r="AY166" s="139"/>
    </row>
    <row r="167" spans="1:51">
      <c r="A167" s="122"/>
      <c r="B167" s="123"/>
      <c r="C167" s="124"/>
      <c r="D167" s="125"/>
      <c r="E167" s="125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8"/>
      <c r="V167" s="128"/>
      <c r="W167" s="128"/>
      <c r="AR167" s="139"/>
      <c r="AS167" s="139"/>
      <c r="AT167" s="139"/>
      <c r="AU167" s="139"/>
      <c r="AV167" s="139"/>
      <c r="AW167" s="139"/>
      <c r="AX167" s="139"/>
      <c r="AY167" s="139"/>
    </row>
    <row r="168" spans="1:51">
      <c r="A168" s="122"/>
      <c r="B168" s="123"/>
      <c r="C168" s="124"/>
      <c r="D168" s="125"/>
      <c r="E168" s="125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8"/>
      <c r="V168" s="128"/>
      <c r="W168" s="128"/>
      <c r="AR168" s="139"/>
      <c r="AS168" s="139"/>
      <c r="AT168" s="139"/>
      <c r="AU168" s="139"/>
      <c r="AV168" s="139"/>
      <c r="AW168" s="139"/>
      <c r="AX168" s="139"/>
      <c r="AY168" s="139"/>
    </row>
    <row r="169" spans="1:51">
      <c r="A169" s="122"/>
      <c r="B169" s="123"/>
      <c r="C169" s="124"/>
      <c r="D169" s="125"/>
      <c r="E169" s="125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8"/>
      <c r="V169" s="128"/>
      <c r="W169" s="128"/>
      <c r="AR169" s="139"/>
      <c r="AS169" s="139"/>
      <c r="AT169" s="139"/>
      <c r="AU169" s="139"/>
      <c r="AV169" s="139"/>
      <c r="AW169" s="139"/>
      <c r="AX169" s="139"/>
      <c r="AY169" s="139"/>
    </row>
    <row r="170" spans="1:51">
      <c r="A170" s="122"/>
      <c r="B170" s="123"/>
      <c r="C170" s="124"/>
      <c r="D170" s="125"/>
      <c r="E170" s="125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8"/>
      <c r="V170" s="128"/>
      <c r="W170" s="128"/>
      <c r="AR170" s="139"/>
      <c r="AS170" s="139"/>
      <c r="AT170" s="139"/>
      <c r="AU170" s="139"/>
      <c r="AV170" s="139"/>
      <c r="AW170" s="139"/>
      <c r="AX170" s="139"/>
      <c r="AY170" s="139"/>
    </row>
    <row r="171" spans="1:51">
      <c r="A171" s="122"/>
      <c r="B171" s="123"/>
      <c r="C171" s="124"/>
      <c r="D171" s="125"/>
      <c r="E171" s="125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8"/>
      <c r="V171" s="128"/>
      <c r="W171" s="128"/>
      <c r="AR171" s="139"/>
      <c r="AS171" s="139"/>
      <c r="AT171" s="139"/>
      <c r="AU171" s="139"/>
      <c r="AV171" s="139"/>
      <c r="AW171" s="139"/>
      <c r="AX171" s="139"/>
      <c r="AY171" s="139"/>
    </row>
    <row r="172" spans="1:51">
      <c r="A172" s="122"/>
      <c r="B172" s="123"/>
      <c r="C172" s="124"/>
      <c r="D172" s="125"/>
      <c r="E172" s="125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8"/>
      <c r="V172" s="128"/>
      <c r="W172" s="128"/>
      <c r="AR172" s="139"/>
      <c r="AS172" s="139"/>
      <c r="AT172" s="139"/>
      <c r="AU172" s="139"/>
      <c r="AV172" s="139"/>
      <c r="AW172" s="139"/>
      <c r="AX172" s="139"/>
      <c r="AY172" s="139"/>
    </row>
    <row r="173" spans="1:51">
      <c r="A173" s="122"/>
      <c r="B173" s="123"/>
      <c r="C173" s="124"/>
      <c r="D173" s="125"/>
      <c r="E173" s="125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8"/>
      <c r="V173" s="128"/>
      <c r="W173" s="128"/>
      <c r="AR173" s="139"/>
      <c r="AS173" s="139"/>
      <c r="AT173" s="139"/>
      <c r="AU173" s="139"/>
      <c r="AV173" s="139"/>
      <c r="AW173" s="139"/>
      <c r="AX173" s="139"/>
      <c r="AY173" s="139"/>
    </row>
    <row r="174" spans="1:51">
      <c r="A174" s="122"/>
      <c r="B174" s="123"/>
      <c r="C174" s="124"/>
      <c r="D174" s="125"/>
      <c r="E174" s="125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8"/>
      <c r="V174" s="128"/>
      <c r="W174" s="128"/>
      <c r="AR174" s="139"/>
      <c r="AS174" s="139"/>
      <c r="AT174" s="139"/>
      <c r="AU174" s="139"/>
      <c r="AV174" s="139"/>
      <c r="AW174" s="139"/>
      <c r="AX174" s="139"/>
      <c r="AY174" s="139"/>
    </row>
    <row r="175" spans="1:51">
      <c r="A175" s="122"/>
      <c r="B175" s="123"/>
      <c r="C175" s="124"/>
      <c r="D175" s="125"/>
      <c r="E175" s="125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8"/>
      <c r="V175" s="128"/>
      <c r="W175" s="128"/>
      <c r="AR175" s="139"/>
      <c r="AS175" s="139"/>
      <c r="AT175" s="139"/>
      <c r="AU175" s="139"/>
      <c r="AV175" s="139"/>
      <c r="AW175" s="139"/>
      <c r="AX175" s="139"/>
      <c r="AY175" s="139"/>
    </row>
    <row r="176" spans="1:51">
      <c r="A176" s="122"/>
      <c r="B176" s="123"/>
      <c r="C176" s="124"/>
      <c r="D176" s="125"/>
      <c r="E176" s="125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8"/>
      <c r="V176" s="128"/>
      <c r="W176" s="128"/>
      <c r="AR176" s="139"/>
      <c r="AS176" s="139"/>
      <c r="AT176" s="139"/>
      <c r="AU176" s="139"/>
      <c r="AV176" s="139"/>
      <c r="AW176" s="139"/>
      <c r="AX176" s="139"/>
      <c r="AY176" s="139"/>
    </row>
    <row r="177" spans="1:51">
      <c r="A177" s="122"/>
      <c r="B177" s="123"/>
      <c r="C177" s="124"/>
      <c r="D177" s="125"/>
      <c r="E177" s="125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8"/>
      <c r="V177" s="128"/>
      <c r="W177" s="128"/>
      <c r="AR177" s="139"/>
      <c r="AS177" s="139"/>
      <c r="AT177" s="139"/>
      <c r="AU177" s="139"/>
      <c r="AV177" s="139"/>
      <c r="AW177" s="139"/>
      <c r="AX177" s="139"/>
      <c r="AY177" s="139"/>
    </row>
    <row r="178" spans="1:51">
      <c r="A178" s="122"/>
      <c r="B178" s="123"/>
      <c r="C178" s="124"/>
      <c r="D178" s="125"/>
      <c r="E178" s="125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8"/>
      <c r="V178" s="128"/>
      <c r="W178" s="128"/>
      <c r="AR178" s="139"/>
      <c r="AS178" s="139"/>
      <c r="AT178" s="139"/>
      <c r="AU178" s="139"/>
      <c r="AV178" s="139"/>
      <c r="AW178" s="139"/>
      <c r="AX178" s="139"/>
      <c r="AY178" s="139"/>
    </row>
    <row r="179" spans="1:51">
      <c r="A179" s="122"/>
      <c r="B179" s="123"/>
      <c r="C179" s="124"/>
      <c r="D179" s="125"/>
      <c r="E179" s="125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8"/>
      <c r="V179" s="128"/>
      <c r="W179" s="128"/>
      <c r="AR179" s="139"/>
      <c r="AS179" s="139"/>
      <c r="AT179" s="139"/>
      <c r="AU179" s="139"/>
      <c r="AV179" s="139"/>
      <c r="AW179" s="139"/>
      <c r="AX179" s="139"/>
      <c r="AY179" s="139"/>
    </row>
    <row r="180" spans="1:51">
      <c r="A180" s="122"/>
      <c r="B180" s="123"/>
      <c r="C180" s="124"/>
      <c r="D180" s="125"/>
      <c r="E180" s="125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8"/>
      <c r="V180" s="128"/>
      <c r="W180" s="128"/>
      <c r="AR180" s="139"/>
      <c r="AS180" s="139"/>
      <c r="AT180" s="139"/>
      <c r="AU180" s="139"/>
      <c r="AV180" s="139"/>
      <c r="AW180" s="139"/>
      <c r="AX180" s="139"/>
      <c r="AY180" s="139"/>
    </row>
    <row r="181" spans="1:51">
      <c r="A181" s="122"/>
      <c r="B181" s="123"/>
      <c r="C181" s="124"/>
      <c r="D181" s="125"/>
      <c r="E181" s="125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8"/>
      <c r="V181" s="128"/>
      <c r="W181" s="128"/>
      <c r="AR181" s="139"/>
      <c r="AS181" s="139"/>
      <c r="AT181" s="139"/>
      <c r="AU181" s="139"/>
      <c r="AV181" s="139"/>
      <c r="AW181" s="139"/>
      <c r="AX181" s="139"/>
      <c r="AY181" s="139"/>
    </row>
    <row r="182" spans="1:51">
      <c r="A182" s="122"/>
      <c r="B182" s="123"/>
      <c r="C182" s="124"/>
      <c r="D182" s="125"/>
      <c r="E182" s="125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8"/>
      <c r="V182" s="128"/>
      <c r="W182" s="128"/>
      <c r="AR182" s="139"/>
      <c r="AS182" s="139"/>
      <c r="AT182" s="139"/>
      <c r="AU182" s="139"/>
      <c r="AV182" s="139"/>
      <c r="AW182" s="139"/>
      <c r="AX182" s="139"/>
      <c r="AY182" s="139"/>
    </row>
    <row r="183" spans="1:51">
      <c r="A183" s="122"/>
      <c r="B183" s="123"/>
      <c r="C183" s="124"/>
      <c r="D183" s="125"/>
      <c r="E183" s="125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8"/>
      <c r="V183" s="128"/>
      <c r="W183" s="128"/>
      <c r="AR183" s="139"/>
      <c r="AS183" s="139"/>
      <c r="AT183" s="139"/>
      <c r="AU183" s="139"/>
      <c r="AV183" s="139"/>
      <c r="AW183" s="139"/>
      <c r="AX183" s="139"/>
      <c r="AY183" s="139"/>
    </row>
    <row r="184" spans="1:51">
      <c r="A184" s="122"/>
      <c r="B184" s="123"/>
      <c r="C184" s="124"/>
      <c r="D184" s="125"/>
      <c r="E184" s="125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8"/>
      <c r="V184" s="128"/>
      <c r="W184" s="128"/>
      <c r="AR184" s="139"/>
      <c r="AS184" s="139"/>
      <c r="AT184" s="139"/>
      <c r="AU184" s="139"/>
      <c r="AV184" s="139"/>
      <c r="AW184" s="139"/>
      <c r="AX184" s="139"/>
      <c r="AY184" s="139"/>
    </row>
    <row r="185" spans="1:51">
      <c r="A185" s="122"/>
      <c r="B185" s="123"/>
      <c r="C185" s="124"/>
      <c r="D185" s="125"/>
      <c r="E185" s="125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8"/>
      <c r="V185" s="128"/>
      <c r="W185" s="128"/>
      <c r="AR185" s="139"/>
      <c r="AS185" s="139"/>
      <c r="AT185" s="139"/>
      <c r="AU185" s="139"/>
      <c r="AV185" s="139"/>
      <c r="AW185" s="139"/>
      <c r="AX185" s="139"/>
      <c r="AY185" s="139"/>
    </row>
    <row r="186" spans="1:51">
      <c r="A186" s="122"/>
      <c r="B186" s="123"/>
      <c r="C186" s="124"/>
      <c r="D186" s="125"/>
      <c r="E186" s="125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8"/>
      <c r="V186" s="128"/>
      <c r="W186" s="128"/>
      <c r="AR186" s="139"/>
      <c r="AS186" s="139"/>
      <c r="AT186" s="139"/>
      <c r="AU186" s="139"/>
      <c r="AV186" s="139"/>
      <c r="AW186" s="139"/>
      <c r="AX186" s="139"/>
      <c r="AY186" s="139"/>
    </row>
    <row r="187" spans="1:51">
      <c r="A187" s="122"/>
      <c r="B187" s="123"/>
      <c r="C187" s="124"/>
      <c r="D187" s="125"/>
      <c r="E187" s="125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8"/>
      <c r="V187" s="128"/>
      <c r="W187" s="128"/>
      <c r="AR187" s="139"/>
      <c r="AS187" s="139"/>
      <c r="AT187" s="139"/>
      <c r="AU187" s="139"/>
      <c r="AV187" s="139"/>
      <c r="AW187" s="139"/>
      <c r="AX187" s="139"/>
      <c r="AY187" s="139"/>
    </row>
    <row r="188" spans="1:51">
      <c r="A188" s="122"/>
      <c r="B188" s="123"/>
      <c r="C188" s="124"/>
      <c r="D188" s="125"/>
      <c r="E188" s="125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8"/>
      <c r="V188" s="128"/>
      <c r="W188" s="128"/>
      <c r="AR188" s="139"/>
      <c r="AS188" s="139"/>
      <c r="AT188" s="139"/>
      <c r="AU188" s="139"/>
      <c r="AV188" s="139"/>
      <c r="AW188" s="139"/>
      <c r="AX188" s="139"/>
      <c r="AY188" s="139"/>
    </row>
    <row r="189" spans="1:51">
      <c r="A189" s="122"/>
      <c r="B189" s="123"/>
      <c r="C189" s="124"/>
      <c r="D189" s="125"/>
      <c r="E189" s="125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8"/>
      <c r="V189" s="128"/>
      <c r="W189" s="128"/>
      <c r="AR189" s="139"/>
      <c r="AS189" s="139"/>
      <c r="AT189" s="139"/>
      <c r="AU189" s="139"/>
      <c r="AV189" s="139"/>
      <c r="AW189" s="139"/>
      <c r="AX189" s="139"/>
      <c r="AY189" s="139"/>
    </row>
    <row r="190" spans="1:51">
      <c r="A190" s="122"/>
      <c r="B190" s="123"/>
      <c r="C190" s="124"/>
      <c r="D190" s="125"/>
      <c r="E190" s="125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8"/>
      <c r="V190" s="128"/>
      <c r="W190" s="128"/>
      <c r="AR190" s="139"/>
      <c r="AS190" s="139"/>
      <c r="AT190" s="139"/>
      <c r="AU190" s="139"/>
      <c r="AV190" s="139"/>
      <c r="AW190" s="139"/>
      <c r="AX190" s="139"/>
      <c r="AY190" s="139"/>
    </row>
    <row r="191" spans="1:51">
      <c r="A191" s="122"/>
      <c r="B191" s="123"/>
      <c r="C191" s="124"/>
      <c r="D191" s="125"/>
      <c r="E191" s="125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8"/>
      <c r="V191" s="128"/>
      <c r="W191" s="128"/>
      <c r="AR191" s="139"/>
      <c r="AS191" s="139"/>
      <c r="AT191" s="139"/>
      <c r="AU191" s="139"/>
      <c r="AV191" s="139"/>
      <c r="AW191" s="139"/>
      <c r="AX191" s="139"/>
      <c r="AY191" s="139"/>
    </row>
    <row r="192" spans="1:51">
      <c r="A192" s="122"/>
      <c r="B192" s="123"/>
      <c r="C192" s="124"/>
      <c r="D192" s="125"/>
      <c r="E192" s="125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8"/>
      <c r="V192" s="128"/>
      <c r="W192" s="128"/>
      <c r="AR192" s="139"/>
      <c r="AS192" s="139"/>
      <c r="AT192" s="139"/>
      <c r="AU192" s="139"/>
      <c r="AV192" s="139"/>
      <c r="AW192" s="139"/>
      <c r="AX192" s="139"/>
      <c r="AY192" s="139"/>
    </row>
    <row r="193" spans="1:51">
      <c r="A193" s="122"/>
      <c r="B193" s="123"/>
      <c r="C193" s="124"/>
      <c r="D193" s="125"/>
      <c r="E193" s="125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8"/>
      <c r="V193" s="128"/>
      <c r="W193" s="128"/>
      <c r="AR193" s="139"/>
      <c r="AS193" s="139"/>
      <c r="AT193" s="139"/>
      <c r="AU193" s="139"/>
      <c r="AV193" s="139"/>
      <c r="AW193" s="139"/>
      <c r="AX193" s="139"/>
      <c r="AY193" s="139"/>
    </row>
    <row r="194" spans="1:51">
      <c r="A194" s="122"/>
      <c r="B194" s="123"/>
      <c r="C194" s="124"/>
      <c r="D194" s="125"/>
      <c r="E194" s="125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8"/>
      <c r="V194" s="128"/>
      <c r="W194" s="128"/>
      <c r="AR194" s="139"/>
      <c r="AS194" s="139"/>
      <c r="AT194" s="139"/>
      <c r="AU194" s="139"/>
      <c r="AV194" s="139"/>
      <c r="AW194" s="139"/>
      <c r="AX194" s="139"/>
      <c r="AY194" s="139"/>
    </row>
    <row r="195" spans="1:51">
      <c r="A195" s="122"/>
      <c r="B195" s="123"/>
      <c r="C195" s="124"/>
      <c r="D195" s="125"/>
      <c r="E195" s="125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8"/>
      <c r="V195" s="128"/>
      <c r="W195" s="128"/>
      <c r="AR195" s="139"/>
      <c r="AS195" s="139"/>
      <c r="AT195" s="139"/>
      <c r="AU195" s="139"/>
      <c r="AV195" s="139"/>
      <c r="AW195" s="139"/>
      <c r="AX195" s="139"/>
      <c r="AY195" s="139"/>
    </row>
    <row r="196" spans="1:51">
      <c r="A196" s="122"/>
      <c r="B196" s="123"/>
      <c r="C196" s="124"/>
      <c r="D196" s="125"/>
      <c r="E196" s="125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8"/>
      <c r="V196" s="128"/>
      <c r="W196" s="128"/>
      <c r="AR196" s="139"/>
      <c r="AS196" s="139"/>
      <c r="AT196" s="139"/>
      <c r="AU196" s="139"/>
      <c r="AV196" s="139"/>
      <c r="AW196" s="139"/>
      <c r="AX196" s="139"/>
      <c r="AY196" s="139"/>
    </row>
    <row r="197" spans="1:51">
      <c r="A197" s="122"/>
      <c r="B197" s="123"/>
      <c r="C197" s="124"/>
      <c r="D197" s="125"/>
      <c r="E197" s="125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8"/>
      <c r="V197" s="128"/>
      <c r="W197" s="128"/>
      <c r="AR197" s="139"/>
      <c r="AS197" s="139"/>
      <c r="AT197" s="139"/>
      <c r="AU197" s="139"/>
      <c r="AV197" s="139"/>
      <c r="AW197" s="139"/>
      <c r="AX197" s="139"/>
      <c r="AY197" s="139"/>
    </row>
    <row r="198" spans="1:51">
      <c r="A198" s="122"/>
      <c r="B198" s="123"/>
      <c r="C198" s="124"/>
      <c r="D198" s="125"/>
      <c r="E198" s="125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8"/>
      <c r="V198" s="128"/>
      <c r="W198" s="128"/>
      <c r="AR198" s="139"/>
      <c r="AS198" s="139"/>
      <c r="AT198" s="139"/>
      <c r="AU198" s="139"/>
      <c r="AV198" s="139"/>
      <c r="AW198" s="139"/>
      <c r="AX198" s="139"/>
      <c r="AY198" s="139"/>
    </row>
    <row r="199" spans="1:51">
      <c r="A199" s="122"/>
      <c r="B199" s="123"/>
      <c r="C199" s="124"/>
      <c r="D199" s="125"/>
      <c r="E199" s="125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8"/>
      <c r="V199" s="128"/>
      <c r="W199" s="128"/>
      <c r="AR199" s="139"/>
      <c r="AS199" s="139"/>
      <c r="AT199" s="139"/>
      <c r="AU199" s="139"/>
      <c r="AV199" s="139"/>
      <c r="AW199" s="139"/>
      <c r="AX199" s="139"/>
      <c r="AY199" s="139"/>
    </row>
    <row r="200" spans="1:51">
      <c r="A200" s="122"/>
      <c r="B200" s="123"/>
      <c r="C200" s="124"/>
      <c r="D200" s="125"/>
      <c r="E200" s="125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8"/>
      <c r="V200" s="128"/>
      <c r="W200" s="128"/>
      <c r="AR200" s="139"/>
      <c r="AS200" s="139"/>
      <c r="AT200" s="139"/>
      <c r="AU200" s="139"/>
      <c r="AV200" s="139"/>
      <c r="AW200" s="139"/>
      <c r="AX200" s="139"/>
      <c r="AY200" s="139"/>
    </row>
    <row r="201" spans="1:51">
      <c r="A201" s="122"/>
      <c r="B201" s="123"/>
      <c r="C201" s="124"/>
      <c r="D201" s="125"/>
      <c r="E201" s="125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8"/>
      <c r="V201" s="128"/>
      <c r="W201" s="128"/>
      <c r="AR201" s="139"/>
      <c r="AS201" s="139"/>
      <c r="AT201" s="139"/>
      <c r="AU201" s="139"/>
      <c r="AV201" s="139"/>
      <c r="AW201" s="139"/>
      <c r="AX201" s="139"/>
      <c r="AY201" s="139"/>
    </row>
    <row r="202" spans="1:51">
      <c r="A202" s="122"/>
      <c r="B202" s="123"/>
      <c r="C202" s="124"/>
      <c r="D202" s="125"/>
      <c r="E202" s="125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8"/>
      <c r="V202" s="128"/>
      <c r="W202" s="128"/>
      <c r="AR202" s="139"/>
      <c r="AS202" s="139"/>
      <c r="AT202" s="139"/>
      <c r="AU202" s="139"/>
      <c r="AV202" s="139"/>
      <c r="AW202" s="139"/>
      <c r="AX202" s="139"/>
      <c r="AY202" s="139"/>
    </row>
    <row r="203" spans="1:51">
      <c r="A203" s="122"/>
      <c r="B203" s="123"/>
      <c r="C203" s="124"/>
      <c r="D203" s="125"/>
      <c r="E203" s="125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8"/>
      <c r="V203" s="128"/>
      <c r="W203" s="128"/>
      <c r="AR203" s="139"/>
      <c r="AS203" s="139"/>
      <c r="AT203" s="139"/>
      <c r="AU203" s="139"/>
      <c r="AV203" s="139"/>
      <c r="AW203" s="139"/>
      <c r="AX203" s="139"/>
      <c r="AY203" s="139"/>
    </row>
    <row r="204" spans="1:51">
      <c r="A204" s="122"/>
      <c r="B204" s="123"/>
      <c r="C204" s="124"/>
      <c r="D204" s="125"/>
      <c r="E204" s="125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8"/>
      <c r="V204" s="128"/>
      <c r="W204" s="128"/>
      <c r="AR204" s="139"/>
      <c r="AS204" s="139"/>
      <c r="AT204" s="139"/>
      <c r="AU204" s="139"/>
      <c r="AV204" s="139"/>
      <c r="AW204" s="139"/>
      <c r="AX204" s="139"/>
      <c r="AY204" s="139"/>
    </row>
    <row r="205" spans="1:51">
      <c r="A205" s="122"/>
      <c r="B205" s="123"/>
      <c r="C205" s="124"/>
      <c r="D205" s="125"/>
      <c r="E205" s="125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8"/>
      <c r="V205" s="128"/>
      <c r="W205" s="128"/>
      <c r="AR205" s="139"/>
      <c r="AS205" s="139"/>
      <c r="AT205" s="139"/>
      <c r="AU205" s="139"/>
      <c r="AV205" s="139"/>
      <c r="AW205" s="139"/>
      <c r="AX205" s="139"/>
      <c r="AY205" s="139"/>
    </row>
    <row r="206" spans="1:51">
      <c r="A206" s="122"/>
      <c r="B206" s="123"/>
      <c r="C206" s="124"/>
      <c r="D206" s="125"/>
      <c r="E206" s="125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8"/>
      <c r="V206" s="128"/>
      <c r="W206" s="128"/>
      <c r="AR206" s="139"/>
      <c r="AS206" s="139"/>
      <c r="AT206" s="139"/>
      <c r="AU206" s="139"/>
      <c r="AV206" s="139"/>
      <c r="AW206" s="139"/>
      <c r="AX206" s="139"/>
      <c r="AY206" s="139"/>
    </row>
    <row r="207" spans="1:51">
      <c r="A207" s="122"/>
      <c r="B207" s="123"/>
      <c r="C207" s="124"/>
      <c r="D207" s="125"/>
      <c r="E207" s="125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8"/>
      <c r="V207" s="128"/>
      <c r="W207" s="128"/>
      <c r="AR207" s="139"/>
      <c r="AS207" s="139"/>
      <c r="AT207" s="139"/>
      <c r="AU207" s="139"/>
      <c r="AV207" s="139"/>
      <c r="AW207" s="139"/>
      <c r="AX207" s="139"/>
      <c r="AY207" s="139"/>
    </row>
    <row r="208" spans="1:51">
      <c r="A208" s="122"/>
      <c r="B208" s="123"/>
      <c r="C208" s="124"/>
      <c r="D208" s="125"/>
      <c r="E208" s="125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8"/>
      <c r="V208" s="128"/>
      <c r="W208" s="128"/>
      <c r="AR208" s="139"/>
      <c r="AS208" s="139"/>
      <c r="AT208" s="139"/>
      <c r="AU208" s="139"/>
      <c r="AV208" s="139"/>
      <c r="AW208" s="139"/>
      <c r="AX208" s="139"/>
      <c r="AY208" s="139"/>
    </row>
    <row r="209" spans="1:51">
      <c r="A209" s="122"/>
      <c r="B209" s="123"/>
      <c r="C209" s="124"/>
      <c r="D209" s="125"/>
      <c r="E209" s="125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8"/>
      <c r="V209" s="128"/>
      <c r="W209" s="128"/>
      <c r="AR209" s="139"/>
      <c r="AS209" s="139"/>
      <c r="AT209" s="139"/>
      <c r="AU209" s="139"/>
      <c r="AV209" s="139"/>
      <c r="AW209" s="139"/>
      <c r="AX209" s="139"/>
      <c r="AY209" s="139"/>
    </row>
    <row r="210" spans="1:51">
      <c r="A210" s="122"/>
      <c r="B210" s="123"/>
      <c r="C210" s="124"/>
      <c r="D210" s="125"/>
      <c r="E210" s="125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8"/>
      <c r="V210" s="128"/>
      <c r="W210" s="128"/>
      <c r="AR210" s="139"/>
      <c r="AS210" s="139"/>
      <c r="AT210" s="139"/>
      <c r="AU210" s="139"/>
      <c r="AV210" s="139"/>
      <c r="AW210" s="139"/>
      <c r="AX210" s="139"/>
      <c r="AY210" s="139"/>
    </row>
    <row r="211" spans="1:51">
      <c r="A211" s="122"/>
      <c r="B211" s="123"/>
      <c r="C211" s="124"/>
      <c r="D211" s="125"/>
      <c r="E211" s="125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8"/>
      <c r="V211" s="128"/>
      <c r="W211" s="128"/>
      <c r="AR211" s="139"/>
      <c r="AS211" s="139"/>
      <c r="AT211" s="139"/>
      <c r="AU211" s="139"/>
      <c r="AV211" s="139"/>
      <c r="AW211" s="139"/>
      <c r="AX211" s="139"/>
      <c r="AY211" s="139"/>
    </row>
    <row r="212" spans="1:51">
      <c r="A212" s="122"/>
      <c r="B212" s="123"/>
      <c r="C212" s="124"/>
      <c r="D212" s="125"/>
      <c r="E212" s="125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8"/>
      <c r="V212" s="128"/>
      <c r="W212" s="128"/>
      <c r="AR212" s="139"/>
      <c r="AS212" s="139"/>
      <c r="AT212" s="139"/>
      <c r="AU212" s="139"/>
      <c r="AV212" s="139"/>
      <c r="AW212" s="139"/>
      <c r="AX212" s="139"/>
      <c r="AY212" s="139"/>
    </row>
    <row r="213" spans="1:51">
      <c r="A213" s="122"/>
      <c r="B213" s="123"/>
      <c r="C213" s="124"/>
      <c r="D213" s="125"/>
      <c r="E213" s="125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8"/>
      <c r="V213" s="128"/>
      <c r="W213" s="128"/>
      <c r="AR213" s="139"/>
      <c r="AS213" s="139"/>
      <c r="AT213" s="139"/>
      <c r="AU213" s="139"/>
      <c r="AV213" s="139"/>
      <c r="AW213" s="139"/>
      <c r="AX213" s="139"/>
      <c r="AY213" s="139"/>
    </row>
    <row r="214" spans="1:51">
      <c r="A214" s="122"/>
      <c r="B214" s="123"/>
      <c r="C214" s="124"/>
      <c r="D214" s="125"/>
      <c r="E214" s="125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8"/>
      <c r="V214" s="128"/>
      <c r="W214" s="128"/>
      <c r="AR214" s="139"/>
      <c r="AS214" s="139"/>
      <c r="AT214" s="139"/>
      <c r="AU214" s="139"/>
      <c r="AV214" s="139"/>
      <c r="AW214" s="139"/>
      <c r="AX214" s="139"/>
      <c r="AY214" s="139"/>
    </row>
    <row r="215" spans="1:51">
      <c r="A215" s="122"/>
      <c r="B215" s="123"/>
      <c r="C215" s="124"/>
      <c r="D215" s="125"/>
      <c r="E215" s="125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8"/>
      <c r="V215" s="128"/>
      <c r="W215" s="128"/>
      <c r="AR215" s="139"/>
      <c r="AS215" s="139"/>
      <c r="AT215" s="139"/>
      <c r="AU215" s="139"/>
      <c r="AV215" s="139"/>
      <c r="AW215" s="139"/>
      <c r="AX215" s="139"/>
      <c r="AY215" s="139"/>
    </row>
    <row r="216" spans="1:51">
      <c r="A216" s="122"/>
      <c r="B216" s="123"/>
      <c r="C216" s="124"/>
      <c r="D216" s="125"/>
      <c r="E216" s="125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8"/>
      <c r="V216" s="128"/>
      <c r="W216" s="128"/>
      <c r="AR216" s="139"/>
      <c r="AS216" s="139"/>
      <c r="AT216" s="139"/>
      <c r="AU216" s="139"/>
      <c r="AV216" s="139"/>
      <c r="AW216" s="139"/>
      <c r="AX216" s="139"/>
      <c r="AY216" s="139"/>
    </row>
    <row r="217" spans="1:51">
      <c r="A217" s="122"/>
      <c r="B217" s="123"/>
      <c r="C217" s="124"/>
      <c r="D217" s="125"/>
      <c r="E217" s="125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8"/>
      <c r="V217" s="128"/>
      <c r="W217" s="128"/>
      <c r="AR217" s="139"/>
      <c r="AS217" s="139"/>
      <c r="AT217" s="139"/>
      <c r="AU217" s="139"/>
      <c r="AV217" s="139"/>
      <c r="AW217" s="139"/>
      <c r="AX217" s="139"/>
      <c r="AY217" s="139"/>
    </row>
    <row r="218" spans="1:51">
      <c r="A218" s="122"/>
      <c r="B218" s="123"/>
      <c r="C218" s="124"/>
      <c r="D218" s="125"/>
      <c r="E218" s="125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8"/>
      <c r="V218" s="128"/>
      <c r="W218" s="128"/>
      <c r="AR218" s="139"/>
      <c r="AS218" s="139"/>
      <c r="AT218" s="139"/>
      <c r="AU218" s="139"/>
      <c r="AV218" s="139"/>
      <c r="AW218" s="139"/>
      <c r="AX218" s="139"/>
      <c r="AY218" s="139"/>
    </row>
    <row r="219" spans="1:51">
      <c r="A219" s="122"/>
      <c r="B219" s="123"/>
      <c r="C219" s="124"/>
      <c r="D219" s="125"/>
      <c r="E219" s="125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8"/>
      <c r="V219" s="128"/>
      <c r="W219" s="128"/>
    </row>
    <row r="220" spans="1:51">
      <c r="A220" s="122"/>
      <c r="B220" s="123"/>
      <c r="C220" s="124"/>
      <c r="D220" s="125"/>
      <c r="E220" s="125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8"/>
      <c r="V220" s="128"/>
      <c r="W220" s="128"/>
    </row>
    <row r="221" spans="1:51">
      <c r="A221" s="122"/>
      <c r="B221" s="123"/>
      <c r="C221" s="124"/>
      <c r="D221" s="125"/>
      <c r="E221" s="125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8"/>
      <c r="V221" s="128"/>
      <c r="W221" s="128"/>
    </row>
    <row r="222" spans="1:51">
      <c r="A222" s="122"/>
      <c r="B222" s="123"/>
      <c r="C222" s="124"/>
      <c r="D222" s="125"/>
      <c r="E222" s="125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8"/>
      <c r="V222" s="128"/>
      <c r="W222" s="128"/>
    </row>
    <row r="223" spans="1:51">
      <c r="A223" s="122"/>
      <c r="B223" s="123"/>
      <c r="C223" s="124"/>
      <c r="D223" s="125"/>
      <c r="E223" s="125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8"/>
      <c r="V223" s="128"/>
      <c r="W223" s="128"/>
    </row>
    <row r="224" spans="1:51">
      <c r="A224" s="122"/>
      <c r="B224" s="123"/>
      <c r="C224" s="124"/>
      <c r="D224" s="125"/>
      <c r="E224" s="125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8"/>
      <c r="V224" s="128"/>
      <c r="W224" s="128"/>
    </row>
    <row r="225" spans="1:23">
      <c r="A225" s="122"/>
      <c r="B225" s="123"/>
      <c r="C225" s="124"/>
      <c r="D225" s="125"/>
      <c r="E225" s="125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8"/>
      <c r="V225" s="128"/>
      <c r="W225" s="128"/>
    </row>
    <row r="226" spans="1:23">
      <c r="A226" s="122"/>
      <c r="B226" s="123"/>
      <c r="C226" s="124"/>
      <c r="D226" s="125"/>
      <c r="E226" s="125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8"/>
      <c r="V226" s="128"/>
      <c r="W226" s="128"/>
    </row>
    <row r="227" spans="1:23">
      <c r="A227" s="122"/>
      <c r="B227" s="123"/>
      <c r="C227" s="124"/>
      <c r="D227" s="125"/>
      <c r="E227" s="125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8"/>
      <c r="V227" s="128"/>
      <c r="W227" s="128"/>
    </row>
    <row r="228" spans="1:23">
      <c r="A228" s="122"/>
      <c r="B228" s="123"/>
      <c r="C228" s="124"/>
      <c r="D228" s="125"/>
      <c r="E228" s="125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8"/>
      <c r="V228" s="128"/>
      <c r="W228" s="128"/>
    </row>
    <row r="229" spans="1:23">
      <c r="A229" s="122"/>
      <c r="B229" s="123"/>
      <c r="C229" s="124"/>
      <c r="D229" s="125"/>
      <c r="E229" s="125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8"/>
      <c r="V229" s="128"/>
      <c r="W229" s="128"/>
    </row>
    <row r="230" spans="1:23">
      <c r="A230" s="122"/>
      <c r="B230" s="123"/>
      <c r="C230" s="124"/>
      <c r="D230" s="125"/>
      <c r="E230" s="125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8"/>
      <c r="V230" s="128"/>
      <c r="W230" s="128"/>
    </row>
    <row r="231" spans="1:23">
      <c r="A231" s="122"/>
      <c r="B231" s="123"/>
      <c r="C231" s="124"/>
      <c r="D231" s="125"/>
      <c r="E231" s="125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8"/>
      <c r="V231" s="128"/>
      <c r="W231" s="128"/>
    </row>
    <row r="232" spans="1:23">
      <c r="A232" s="122"/>
      <c r="B232" s="123"/>
      <c r="C232" s="124"/>
      <c r="D232" s="125"/>
      <c r="E232" s="125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8"/>
      <c r="V232" s="128"/>
      <c r="W232" s="128"/>
    </row>
    <row r="233" spans="1:23">
      <c r="A233" s="122"/>
      <c r="B233" s="123"/>
      <c r="C233" s="124"/>
      <c r="D233" s="125"/>
      <c r="E233" s="125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8"/>
      <c r="V233" s="128"/>
      <c r="W233" s="128"/>
    </row>
    <row r="234" spans="1:23">
      <c r="A234" s="122"/>
      <c r="B234" s="123"/>
      <c r="C234" s="124"/>
      <c r="D234" s="125"/>
      <c r="E234" s="125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8"/>
      <c r="V234" s="128"/>
      <c r="W234" s="128"/>
    </row>
    <row r="235" spans="1:23">
      <c r="A235" s="122"/>
      <c r="B235" s="123"/>
      <c r="C235" s="124"/>
      <c r="D235" s="125"/>
      <c r="E235" s="125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8"/>
      <c r="V235" s="128"/>
      <c r="W235" s="128"/>
    </row>
    <row r="236" spans="1:23">
      <c r="A236" s="122"/>
      <c r="B236" s="123"/>
      <c r="C236" s="124"/>
      <c r="D236" s="125"/>
      <c r="E236" s="125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8"/>
      <c r="V236" s="128"/>
      <c r="W236" s="128"/>
    </row>
    <row r="237" spans="1:23">
      <c r="A237" s="122"/>
      <c r="B237" s="123"/>
      <c r="C237" s="124"/>
      <c r="D237" s="125"/>
      <c r="E237" s="125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8"/>
      <c r="V237" s="128"/>
      <c r="W237" s="128"/>
    </row>
    <row r="238" spans="1:23">
      <c r="A238" s="122"/>
      <c r="B238" s="123"/>
      <c r="C238" s="124"/>
      <c r="D238" s="125"/>
      <c r="E238" s="125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8"/>
      <c r="V238" s="128"/>
      <c r="W238" s="128"/>
    </row>
    <row r="239" spans="1:23">
      <c r="A239" s="122"/>
      <c r="B239" s="123"/>
      <c r="C239" s="124"/>
      <c r="D239" s="125"/>
      <c r="E239" s="125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8"/>
      <c r="V239" s="128"/>
      <c r="W239" s="128"/>
    </row>
    <row r="240" spans="1:23">
      <c r="A240" s="122"/>
      <c r="B240" s="123"/>
      <c r="C240" s="124"/>
      <c r="D240" s="125"/>
      <c r="E240" s="125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8"/>
      <c r="V240" s="128"/>
      <c r="W240" s="128"/>
    </row>
    <row r="241" spans="1:23">
      <c r="A241" s="122"/>
      <c r="B241" s="123"/>
      <c r="C241" s="124"/>
      <c r="D241" s="125"/>
      <c r="E241" s="125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8"/>
      <c r="V241" s="128"/>
      <c r="W241" s="128"/>
    </row>
    <row r="242" spans="1:23">
      <c r="A242" s="122"/>
      <c r="B242" s="123"/>
      <c r="C242" s="124"/>
      <c r="D242" s="125"/>
      <c r="E242" s="125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8"/>
      <c r="V242" s="128"/>
      <c r="W242" s="128"/>
    </row>
    <row r="243" spans="1:23">
      <c r="A243" s="122"/>
      <c r="B243" s="123"/>
      <c r="C243" s="124"/>
      <c r="D243" s="125"/>
      <c r="E243" s="125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8"/>
      <c r="V243" s="128"/>
      <c r="W243" s="128"/>
    </row>
    <row r="244" spans="1:23">
      <c r="A244" s="122"/>
      <c r="B244" s="123"/>
      <c r="C244" s="124"/>
      <c r="D244" s="125"/>
      <c r="E244" s="125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8"/>
      <c r="V244" s="128"/>
      <c r="W244" s="128"/>
    </row>
    <row r="245" spans="1:23">
      <c r="A245" s="122"/>
      <c r="B245" s="123"/>
      <c r="C245" s="124"/>
      <c r="D245" s="125"/>
      <c r="E245" s="125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8"/>
      <c r="V245" s="128"/>
      <c r="W245" s="128"/>
    </row>
    <row r="246" spans="1:23">
      <c r="A246" s="122"/>
      <c r="B246" s="123"/>
      <c r="C246" s="124"/>
      <c r="D246" s="125"/>
      <c r="E246" s="125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8"/>
      <c r="V246" s="128"/>
      <c r="W246" s="128"/>
    </row>
    <row r="247" spans="1:23">
      <c r="A247" s="122"/>
      <c r="B247" s="123"/>
      <c r="C247" s="124"/>
      <c r="D247" s="125"/>
      <c r="E247" s="125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8"/>
      <c r="V247" s="128"/>
      <c r="W247" s="128"/>
    </row>
    <row r="248" spans="1:23">
      <c r="A248" s="122"/>
      <c r="B248" s="123"/>
      <c r="C248" s="124"/>
      <c r="D248" s="125"/>
      <c r="E248" s="125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8"/>
      <c r="V248" s="128"/>
      <c r="W248" s="128"/>
    </row>
    <row r="249" spans="1:23">
      <c r="A249" s="122"/>
      <c r="B249" s="123"/>
      <c r="C249" s="124"/>
      <c r="D249" s="125"/>
      <c r="E249" s="125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8"/>
      <c r="V249" s="128"/>
      <c r="W249" s="128"/>
    </row>
    <row r="250" spans="1:23">
      <c r="A250" s="122"/>
      <c r="B250" s="123"/>
      <c r="C250" s="124"/>
      <c r="D250" s="125"/>
      <c r="E250" s="125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8"/>
      <c r="V250" s="128"/>
      <c r="W250" s="128"/>
    </row>
    <row r="251" spans="1:23">
      <c r="A251" s="122"/>
      <c r="B251" s="123"/>
      <c r="C251" s="124"/>
      <c r="D251" s="125"/>
      <c r="E251" s="125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8"/>
      <c r="V251" s="128"/>
      <c r="W251" s="128"/>
    </row>
    <row r="252" spans="1:23">
      <c r="A252" s="122"/>
      <c r="B252" s="123"/>
      <c r="C252" s="124"/>
      <c r="D252" s="125"/>
      <c r="E252" s="125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8"/>
      <c r="V252" s="128"/>
      <c r="W252" s="128"/>
    </row>
    <row r="253" spans="1:23">
      <c r="A253" s="122"/>
      <c r="B253" s="123"/>
      <c r="C253" s="124"/>
      <c r="D253" s="125"/>
      <c r="E253" s="125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8"/>
      <c r="V253" s="128"/>
      <c r="W253" s="128"/>
    </row>
    <row r="254" spans="1:23">
      <c r="A254" s="122"/>
      <c r="B254" s="123"/>
      <c r="C254" s="124"/>
      <c r="D254" s="125"/>
      <c r="E254" s="125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8"/>
      <c r="V254" s="128"/>
      <c r="W254" s="128"/>
    </row>
    <row r="255" spans="1:23">
      <c r="A255" s="122"/>
      <c r="B255" s="123"/>
      <c r="C255" s="124"/>
      <c r="D255" s="125"/>
      <c r="E255" s="125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8"/>
      <c r="V255" s="128"/>
      <c r="W255" s="128"/>
    </row>
    <row r="256" spans="1:23">
      <c r="A256" s="122"/>
      <c r="B256" s="123"/>
      <c r="C256" s="124"/>
      <c r="D256" s="125"/>
      <c r="E256" s="125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8"/>
      <c r="V256" s="128"/>
      <c r="W256" s="128"/>
    </row>
    <row r="257" spans="1:23">
      <c r="A257" s="122"/>
      <c r="B257" s="123"/>
      <c r="C257" s="124"/>
      <c r="D257" s="125"/>
      <c r="E257" s="125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8"/>
      <c r="V257" s="128"/>
      <c r="W257" s="128"/>
    </row>
    <row r="258" spans="1:23">
      <c r="A258" s="122"/>
      <c r="B258" s="123"/>
      <c r="C258" s="124"/>
      <c r="D258" s="125"/>
      <c r="E258" s="125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8"/>
      <c r="V258" s="128"/>
      <c r="W258" s="128"/>
    </row>
    <row r="259" spans="1:23">
      <c r="A259" s="122"/>
      <c r="B259" s="123"/>
      <c r="C259" s="124"/>
      <c r="D259" s="125"/>
      <c r="E259" s="125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8"/>
      <c r="V259" s="128"/>
      <c r="W259" s="128"/>
    </row>
    <row r="260" spans="1:23">
      <c r="A260" s="122"/>
      <c r="B260" s="123"/>
      <c r="C260" s="124"/>
      <c r="D260" s="125"/>
      <c r="E260" s="125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8"/>
      <c r="V260" s="128"/>
      <c r="W260" s="128"/>
    </row>
    <row r="261" spans="1:23">
      <c r="A261" s="122"/>
      <c r="B261" s="123"/>
      <c r="C261" s="124"/>
      <c r="D261" s="125"/>
      <c r="E261" s="125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8"/>
      <c r="V261" s="128"/>
      <c r="W261" s="128"/>
    </row>
    <row r="262" spans="1:23">
      <c r="A262" s="122"/>
      <c r="B262" s="123"/>
      <c r="C262" s="124"/>
      <c r="D262" s="125"/>
      <c r="E262" s="125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8"/>
      <c r="V262" s="128"/>
      <c r="W262" s="128"/>
    </row>
    <row r="263" spans="1:23">
      <c r="A263" s="122"/>
      <c r="B263" s="123"/>
      <c r="C263" s="124"/>
      <c r="D263" s="125"/>
      <c r="E263" s="125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8"/>
      <c r="V263" s="128"/>
      <c r="W263" s="128"/>
    </row>
    <row r="264" spans="1:23">
      <c r="A264" s="122"/>
      <c r="B264" s="123"/>
      <c r="C264" s="124"/>
      <c r="D264" s="125"/>
      <c r="E264" s="125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8"/>
      <c r="V264" s="128"/>
      <c r="W264" s="128"/>
    </row>
    <row r="265" spans="1:23">
      <c r="A265" s="122"/>
      <c r="B265" s="123"/>
      <c r="C265" s="124"/>
      <c r="D265" s="125"/>
      <c r="E265" s="125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8"/>
      <c r="V265" s="128"/>
      <c r="W265" s="128"/>
    </row>
    <row r="266" spans="1:23">
      <c r="A266" s="122"/>
      <c r="B266" s="123"/>
      <c r="C266" s="124"/>
      <c r="D266" s="125"/>
      <c r="E266" s="125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8"/>
      <c r="V266" s="128"/>
      <c r="W266" s="128"/>
    </row>
    <row r="267" spans="1:23">
      <c r="A267" s="122"/>
      <c r="B267" s="123"/>
      <c r="C267" s="124"/>
      <c r="D267" s="125"/>
      <c r="E267" s="125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8"/>
      <c r="V267" s="128"/>
      <c r="W267" s="128"/>
    </row>
    <row r="268" spans="1:23">
      <c r="A268" s="122"/>
      <c r="B268" s="123"/>
      <c r="C268" s="124"/>
      <c r="D268" s="125"/>
      <c r="E268" s="125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8"/>
      <c r="V268" s="128"/>
      <c r="W268" s="128"/>
    </row>
    <row r="269" spans="1:23">
      <c r="A269" s="122"/>
      <c r="B269" s="123"/>
      <c r="C269" s="124"/>
      <c r="D269" s="125"/>
      <c r="E269" s="125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8"/>
      <c r="V269" s="128"/>
      <c r="W269" s="128"/>
    </row>
    <row r="270" spans="1:23">
      <c r="A270" s="122"/>
      <c r="B270" s="123"/>
      <c r="C270" s="124"/>
      <c r="D270" s="125"/>
      <c r="E270" s="125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8"/>
      <c r="V270" s="128"/>
      <c r="W270" s="128"/>
    </row>
    <row r="271" spans="1:23">
      <c r="A271" s="122"/>
      <c r="B271" s="123"/>
      <c r="C271" s="124"/>
      <c r="D271" s="125"/>
      <c r="E271" s="125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8"/>
      <c r="V271" s="128"/>
      <c r="W271" s="128"/>
    </row>
    <row r="272" spans="1:23">
      <c r="A272" s="122"/>
      <c r="B272" s="123"/>
      <c r="C272" s="124"/>
      <c r="D272" s="125"/>
      <c r="E272" s="125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8"/>
      <c r="V272" s="128"/>
      <c r="W272" s="128"/>
    </row>
    <row r="273" spans="1:23">
      <c r="A273" s="122"/>
      <c r="B273" s="123"/>
      <c r="C273" s="124"/>
      <c r="D273" s="125"/>
      <c r="E273" s="125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8"/>
      <c r="V273" s="128"/>
      <c r="W273" s="128"/>
    </row>
    <row r="274" spans="1:23">
      <c r="A274" s="122"/>
      <c r="B274" s="123"/>
      <c r="C274" s="124"/>
      <c r="D274" s="125"/>
      <c r="E274" s="125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8"/>
      <c r="V274" s="128"/>
      <c r="W274" s="128"/>
    </row>
    <row r="275" spans="1:23">
      <c r="A275" s="122"/>
      <c r="B275" s="123"/>
      <c r="C275" s="124"/>
      <c r="D275" s="125"/>
      <c r="E275" s="125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8"/>
      <c r="V275" s="128"/>
      <c r="W275" s="128"/>
    </row>
    <row r="276" spans="1:23">
      <c r="A276" s="122"/>
      <c r="B276" s="123"/>
      <c r="C276" s="124"/>
      <c r="D276" s="125"/>
      <c r="E276" s="125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8"/>
      <c r="V276" s="128"/>
      <c r="W276" s="128"/>
    </row>
    <row r="277" spans="1:23">
      <c r="A277" s="122"/>
      <c r="B277" s="123"/>
      <c r="C277" s="124"/>
      <c r="D277" s="125"/>
      <c r="E277" s="125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8"/>
      <c r="V277" s="128"/>
      <c r="W277" s="128"/>
    </row>
    <row r="278" spans="1:23">
      <c r="A278" s="122"/>
      <c r="B278" s="123"/>
      <c r="C278" s="124"/>
      <c r="D278" s="125"/>
      <c r="E278" s="125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8"/>
      <c r="V278" s="128"/>
      <c r="W278" s="128"/>
    </row>
    <row r="279" spans="1:23">
      <c r="A279" s="122"/>
      <c r="B279" s="123"/>
      <c r="C279" s="124"/>
      <c r="D279" s="125"/>
      <c r="E279" s="125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8"/>
      <c r="V279" s="128"/>
      <c r="W279" s="128"/>
    </row>
    <row r="280" spans="1:23">
      <c r="A280" s="122"/>
      <c r="B280" s="123"/>
      <c r="C280" s="124"/>
      <c r="D280" s="125"/>
      <c r="E280" s="125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8"/>
      <c r="V280" s="128"/>
      <c r="W280" s="128"/>
    </row>
    <row r="281" spans="1:23">
      <c r="A281" s="122"/>
      <c r="B281" s="123"/>
      <c r="C281" s="124"/>
      <c r="D281" s="125"/>
      <c r="E281" s="125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8"/>
      <c r="V281" s="128"/>
      <c r="W281" s="128"/>
    </row>
    <row r="282" spans="1:23">
      <c r="A282" s="122"/>
      <c r="B282" s="123"/>
      <c r="C282" s="124"/>
      <c r="D282" s="125"/>
      <c r="E282" s="125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8"/>
      <c r="V282" s="128"/>
      <c r="W282" s="128"/>
    </row>
    <row r="283" spans="1:23">
      <c r="A283" s="122"/>
      <c r="B283" s="123"/>
      <c r="C283" s="124"/>
      <c r="D283" s="125"/>
      <c r="E283" s="125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8"/>
      <c r="V283" s="128"/>
      <c r="W283" s="128"/>
    </row>
    <row r="284" spans="1:23">
      <c r="A284" s="122"/>
      <c r="B284" s="123"/>
      <c r="C284" s="124"/>
      <c r="D284" s="125"/>
      <c r="E284" s="125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8"/>
      <c r="V284" s="128"/>
      <c r="W284" s="128"/>
    </row>
    <row r="285" spans="1:23">
      <c r="A285" s="122"/>
      <c r="B285" s="123"/>
      <c r="C285" s="124"/>
      <c r="D285" s="125"/>
      <c r="E285" s="125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8"/>
      <c r="V285" s="128"/>
      <c r="W285" s="128"/>
    </row>
    <row r="286" spans="1:23">
      <c r="A286" s="122"/>
      <c r="B286" s="123"/>
      <c r="C286" s="124"/>
      <c r="D286" s="125"/>
      <c r="E286" s="125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8"/>
      <c r="V286" s="128"/>
      <c r="W286" s="128"/>
    </row>
    <row r="287" spans="1:23">
      <c r="A287" s="122"/>
      <c r="B287" s="123"/>
      <c r="C287" s="124"/>
      <c r="D287" s="125"/>
      <c r="E287" s="125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8"/>
      <c r="V287" s="128"/>
      <c r="W287" s="128"/>
    </row>
    <row r="288" spans="1:23">
      <c r="A288" s="122"/>
      <c r="B288" s="123"/>
      <c r="C288" s="124"/>
      <c r="D288" s="125"/>
      <c r="E288" s="125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8"/>
      <c r="V288" s="128"/>
      <c r="W288" s="128"/>
    </row>
    <row r="289" spans="1:23">
      <c r="A289" s="122"/>
      <c r="B289" s="123"/>
      <c r="C289" s="124"/>
      <c r="D289" s="125"/>
      <c r="E289" s="125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8"/>
      <c r="V289" s="128"/>
      <c r="W289" s="128"/>
    </row>
    <row r="290" spans="1:23">
      <c r="A290" s="122"/>
      <c r="B290" s="123"/>
      <c r="C290" s="124"/>
      <c r="D290" s="125"/>
      <c r="E290" s="125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8"/>
      <c r="V290" s="128"/>
      <c r="W290" s="128"/>
    </row>
    <row r="291" spans="1:23">
      <c r="A291" s="122"/>
      <c r="B291" s="123"/>
      <c r="C291" s="124"/>
      <c r="D291" s="125"/>
      <c r="E291" s="125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8"/>
      <c r="V291" s="128"/>
      <c r="W291" s="128"/>
    </row>
    <row r="292" spans="1:23">
      <c r="A292" s="122"/>
      <c r="B292" s="123"/>
      <c r="C292" s="124"/>
      <c r="D292" s="125"/>
      <c r="E292" s="125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8"/>
      <c r="V292" s="128"/>
      <c r="W292" s="128"/>
    </row>
    <row r="293" spans="1:23">
      <c r="A293" s="122"/>
      <c r="B293" s="123"/>
      <c r="C293" s="124"/>
      <c r="D293" s="125"/>
      <c r="E293" s="125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8"/>
      <c r="V293" s="128"/>
      <c r="W293" s="128"/>
    </row>
    <row r="294" spans="1:23">
      <c r="A294" s="122"/>
      <c r="B294" s="123"/>
      <c r="C294" s="124"/>
      <c r="D294" s="125"/>
      <c r="E294" s="125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8"/>
      <c r="V294" s="128"/>
      <c r="W294" s="128"/>
    </row>
    <row r="295" spans="1:23">
      <c r="A295" s="122"/>
      <c r="B295" s="123"/>
      <c r="C295" s="124"/>
      <c r="D295" s="125"/>
      <c r="E295" s="125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8"/>
      <c r="V295" s="128"/>
      <c r="W295" s="128"/>
    </row>
    <row r="296" spans="1:23">
      <c r="A296" s="122"/>
      <c r="B296" s="123"/>
      <c r="C296" s="124"/>
      <c r="D296" s="125"/>
      <c r="E296" s="125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8"/>
      <c r="V296" s="128"/>
      <c r="W296" s="128"/>
    </row>
    <row r="297" spans="1:23">
      <c r="A297" s="122"/>
      <c r="B297" s="123"/>
      <c r="C297" s="124"/>
      <c r="D297" s="125"/>
      <c r="E297" s="125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8"/>
      <c r="V297" s="128"/>
      <c r="W297" s="128"/>
    </row>
    <row r="298" spans="1:23">
      <c r="A298" s="122"/>
      <c r="B298" s="123"/>
      <c r="C298" s="124"/>
      <c r="D298" s="125"/>
      <c r="E298" s="125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8"/>
      <c r="V298" s="128"/>
      <c r="W298" s="128"/>
    </row>
    <row r="299" spans="1:23">
      <c r="A299" s="122"/>
      <c r="B299" s="123"/>
      <c r="C299" s="124"/>
      <c r="D299" s="125"/>
      <c r="E299" s="125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8"/>
      <c r="V299" s="128"/>
      <c r="W299" s="128"/>
    </row>
    <row r="300" spans="1:23">
      <c r="A300" s="122"/>
      <c r="B300" s="123"/>
      <c r="C300" s="124"/>
      <c r="D300" s="125"/>
      <c r="E300" s="125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8"/>
      <c r="V300" s="128"/>
      <c r="W300" s="128"/>
    </row>
    <row r="301" spans="1:23">
      <c r="A301" s="122"/>
      <c r="B301" s="123"/>
      <c r="C301" s="124"/>
      <c r="D301" s="125"/>
      <c r="E301" s="125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8"/>
      <c r="V301" s="128"/>
      <c r="W301" s="128"/>
    </row>
    <row r="302" spans="1:23">
      <c r="A302" s="122"/>
      <c r="B302" s="123"/>
      <c r="C302" s="124"/>
      <c r="D302" s="125"/>
      <c r="E302" s="125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8"/>
      <c r="V302" s="128"/>
      <c r="W302" s="128"/>
    </row>
    <row r="303" spans="1:23">
      <c r="A303" s="122"/>
      <c r="B303" s="123"/>
      <c r="C303" s="124"/>
      <c r="D303" s="125"/>
      <c r="E303" s="125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8"/>
      <c r="V303" s="128"/>
      <c r="W303" s="128"/>
    </row>
    <row r="304" spans="1:23">
      <c r="A304" s="122"/>
      <c r="B304" s="123"/>
      <c r="C304" s="124"/>
      <c r="D304" s="125"/>
      <c r="E304" s="125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8"/>
      <c r="V304" s="128"/>
      <c r="W304" s="128"/>
    </row>
    <row r="305" spans="1:23">
      <c r="A305" s="122"/>
      <c r="B305" s="123"/>
      <c r="C305" s="124"/>
      <c r="D305" s="125"/>
      <c r="E305" s="125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8"/>
      <c r="V305" s="128"/>
      <c r="W305" s="128"/>
    </row>
    <row r="306" spans="1:23">
      <c r="A306" s="122"/>
      <c r="B306" s="123"/>
      <c r="C306" s="124"/>
      <c r="D306" s="125"/>
      <c r="E306" s="125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8"/>
      <c r="V306" s="128"/>
      <c r="W306" s="128"/>
    </row>
    <row r="307" spans="1:23">
      <c r="A307" s="122"/>
      <c r="B307" s="123"/>
      <c r="C307" s="124"/>
      <c r="D307" s="125"/>
      <c r="E307" s="125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8"/>
      <c r="V307" s="128"/>
      <c r="W307" s="128"/>
    </row>
    <row r="308" spans="1:23">
      <c r="A308" s="122"/>
      <c r="B308" s="123"/>
      <c r="C308" s="124"/>
      <c r="D308" s="125"/>
      <c r="E308" s="125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8"/>
      <c r="V308" s="128"/>
      <c r="W308" s="128"/>
    </row>
    <row r="309" spans="1:23">
      <c r="A309" s="122"/>
      <c r="B309" s="123"/>
      <c r="C309" s="124"/>
      <c r="D309" s="125"/>
      <c r="E309" s="125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8"/>
      <c r="V309" s="128"/>
      <c r="W309" s="128"/>
    </row>
    <row r="310" spans="1:23">
      <c r="A310" s="122"/>
      <c r="B310" s="123"/>
      <c r="C310" s="124"/>
      <c r="D310" s="125"/>
      <c r="E310" s="125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8"/>
      <c r="V310" s="128"/>
      <c r="W310" s="128"/>
    </row>
    <row r="311" spans="1:23">
      <c r="A311" s="122"/>
      <c r="B311" s="123"/>
      <c r="C311" s="124"/>
      <c r="D311" s="125"/>
      <c r="E311" s="125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8"/>
      <c r="V311" s="128"/>
      <c r="W311" s="128"/>
    </row>
    <row r="312" spans="1:23">
      <c r="A312" s="122"/>
      <c r="B312" s="123"/>
      <c r="C312" s="124"/>
      <c r="D312" s="125"/>
      <c r="E312" s="125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8"/>
      <c r="V312" s="128"/>
      <c r="W312" s="128"/>
    </row>
    <row r="313" spans="1:23">
      <c r="A313" s="122"/>
      <c r="B313" s="123"/>
      <c r="C313" s="124"/>
      <c r="D313" s="125"/>
      <c r="E313" s="125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8"/>
      <c r="V313" s="128"/>
      <c r="W313" s="128"/>
    </row>
    <row r="314" spans="1:23">
      <c r="A314" s="122"/>
      <c r="B314" s="123"/>
      <c r="C314" s="124"/>
      <c r="D314" s="125"/>
      <c r="E314" s="125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8"/>
      <c r="V314" s="128"/>
      <c r="W314" s="128"/>
    </row>
    <row r="315" spans="1:23">
      <c r="A315" s="122"/>
      <c r="B315" s="123"/>
      <c r="C315" s="124"/>
      <c r="D315" s="125"/>
      <c r="E315" s="125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8"/>
      <c r="V315" s="128"/>
      <c r="W315" s="128"/>
    </row>
    <row r="316" spans="1:23">
      <c r="A316" s="122"/>
      <c r="B316" s="123"/>
      <c r="C316" s="124"/>
      <c r="D316" s="125"/>
      <c r="E316" s="125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8"/>
      <c r="V316" s="128"/>
      <c r="W316" s="128"/>
    </row>
    <row r="317" spans="1:23">
      <c r="A317" s="122"/>
      <c r="B317" s="123"/>
      <c r="C317" s="124"/>
      <c r="D317" s="125"/>
      <c r="E317" s="125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8"/>
      <c r="V317" s="128"/>
      <c r="W317" s="128"/>
    </row>
    <row r="318" spans="1:23">
      <c r="A318" s="122"/>
      <c r="B318" s="123"/>
      <c r="C318" s="124"/>
      <c r="D318" s="125"/>
      <c r="E318" s="125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8"/>
      <c r="V318" s="128"/>
      <c r="W318" s="128"/>
    </row>
    <row r="319" spans="1:23">
      <c r="A319" s="122"/>
      <c r="B319" s="123"/>
      <c r="C319" s="124"/>
      <c r="D319" s="125"/>
      <c r="E319" s="125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8"/>
      <c r="V319" s="128"/>
      <c r="W319" s="128"/>
    </row>
    <row r="320" spans="1:23">
      <c r="A320" s="122"/>
      <c r="B320" s="123"/>
      <c r="C320" s="124"/>
      <c r="D320" s="125"/>
      <c r="E320" s="125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8"/>
      <c r="V320" s="128"/>
      <c r="W320" s="128"/>
    </row>
    <row r="321" spans="1:23">
      <c r="A321" s="122"/>
      <c r="B321" s="123"/>
      <c r="C321" s="124"/>
      <c r="D321" s="125"/>
      <c r="E321" s="125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8"/>
      <c r="V321" s="128"/>
      <c r="W321" s="128"/>
    </row>
    <row r="322" spans="1:23">
      <c r="A322" s="122"/>
      <c r="B322" s="123"/>
      <c r="C322" s="124"/>
      <c r="D322" s="125"/>
      <c r="E322" s="125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8"/>
      <c r="V322" s="128"/>
      <c r="W322" s="128"/>
    </row>
    <row r="323" spans="1:23">
      <c r="A323" s="122"/>
      <c r="B323" s="123"/>
      <c r="C323" s="124"/>
      <c r="D323" s="125"/>
      <c r="E323" s="125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8"/>
      <c r="V323" s="128"/>
      <c r="W323" s="128"/>
    </row>
    <row r="324" spans="1:23">
      <c r="A324" s="122"/>
      <c r="B324" s="123"/>
      <c r="C324" s="124"/>
      <c r="D324" s="125"/>
      <c r="E324" s="125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8"/>
      <c r="V324" s="128"/>
      <c r="W324" s="128"/>
    </row>
    <row r="325" spans="1:23">
      <c r="A325" s="122"/>
      <c r="B325" s="123"/>
      <c r="C325" s="124"/>
      <c r="D325" s="125"/>
      <c r="E325" s="125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8"/>
      <c r="V325" s="128"/>
      <c r="W325" s="128"/>
    </row>
    <row r="326" spans="1:23">
      <c r="A326" s="122"/>
      <c r="B326" s="123"/>
      <c r="C326" s="124"/>
      <c r="D326" s="125"/>
      <c r="E326" s="125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8"/>
      <c r="V326" s="128"/>
      <c r="W326" s="128"/>
    </row>
    <row r="327" spans="1:23">
      <c r="A327" s="122"/>
      <c r="B327" s="123"/>
      <c r="C327" s="124"/>
      <c r="D327" s="125"/>
      <c r="E327" s="125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8"/>
      <c r="V327" s="128"/>
      <c r="W327" s="128"/>
    </row>
    <row r="328" spans="1:23">
      <c r="A328" s="122"/>
      <c r="B328" s="123"/>
      <c r="C328" s="124"/>
      <c r="D328" s="125"/>
      <c r="E328" s="125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8"/>
      <c r="V328" s="128"/>
      <c r="W328" s="128"/>
    </row>
    <row r="329" spans="1:23">
      <c r="A329" s="122"/>
      <c r="B329" s="123"/>
      <c r="C329" s="124"/>
      <c r="D329" s="125"/>
      <c r="E329" s="125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8"/>
      <c r="V329" s="128"/>
      <c r="W329" s="128"/>
    </row>
    <row r="330" spans="1:23">
      <c r="A330" s="122"/>
      <c r="B330" s="123"/>
      <c r="C330" s="124"/>
      <c r="D330" s="125"/>
      <c r="E330" s="125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8"/>
      <c r="V330" s="128"/>
      <c r="W330" s="128"/>
    </row>
    <row r="331" spans="1:23">
      <c r="A331" s="122"/>
      <c r="B331" s="123"/>
      <c r="C331" s="124"/>
      <c r="D331" s="125"/>
      <c r="E331" s="125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8"/>
      <c r="V331" s="128"/>
      <c r="W331" s="128"/>
    </row>
    <row r="332" spans="1:23">
      <c r="A332" s="122"/>
      <c r="B332" s="123"/>
      <c r="C332" s="124"/>
      <c r="D332" s="125"/>
      <c r="E332" s="125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8"/>
      <c r="V332" s="128"/>
      <c r="W332" s="128"/>
    </row>
    <row r="333" spans="1:23">
      <c r="A333" s="122"/>
      <c r="B333" s="123"/>
      <c r="C333" s="124"/>
      <c r="D333" s="125"/>
      <c r="E333" s="125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8"/>
      <c r="V333" s="128"/>
      <c r="W333" s="128"/>
    </row>
    <row r="334" spans="1:23">
      <c r="A334" s="122"/>
      <c r="B334" s="123"/>
      <c r="C334" s="124"/>
      <c r="D334" s="125"/>
      <c r="E334" s="125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8"/>
      <c r="V334" s="128"/>
      <c r="W334" s="128"/>
    </row>
    <row r="335" spans="1:23">
      <c r="A335" s="122"/>
      <c r="B335" s="123"/>
      <c r="C335" s="124"/>
      <c r="D335" s="125"/>
      <c r="E335" s="125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8"/>
      <c r="V335" s="128"/>
      <c r="W335" s="128"/>
    </row>
    <row r="336" spans="1:23">
      <c r="A336" s="122"/>
      <c r="B336" s="123"/>
      <c r="C336" s="124"/>
      <c r="D336" s="125"/>
      <c r="E336" s="125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8"/>
      <c r="V336" s="128"/>
      <c r="W336" s="128"/>
    </row>
    <row r="337" spans="1:23">
      <c r="A337" s="122"/>
      <c r="B337" s="123"/>
      <c r="C337" s="124"/>
      <c r="D337" s="125"/>
      <c r="E337" s="125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8"/>
      <c r="V337" s="128"/>
      <c r="W337" s="128"/>
    </row>
    <row r="338" spans="1:23">
      <c r="A338" s="122"/>
      <c r="B338" s="123"/>
      <c r="C338" s="124"/>
      <c r="D338" s="125"/>
      <c r="E338" s="125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8"/>
      <c r="V338" s="128"/>
      <c r="W338" s="128"/>
    </row>
    <row r="339" spans="1:23">
      <c r="A339" s="122"/>
      <c r="B339" s="123"/>
      <c r="C339" s="124"/>
      <c r="D339" s="125"/>
      <c r="E339" s="125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8"/>
      <c r="V339" s="128"/>
      <c r="W339" s="128"/>
    </row>
    <row r="340" spans="1:23">
      <c r="A340" s="122"/>
      <c r="B340" s="123"/>
      <c r="C340" s="124"/>
      <c r="D340" s="125"/>
      <c r="E340" s="125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8"/>
      <c r="V340" s="128"/>
      <c r="W340" s="128"/>
    </row>
    <row r="341" spans="1:23">
      <c r="A341" s="122"/>
      <c r="B341" s="123"/>
      <c r="C341" s="124"/>
      <c r="D341" s="125"/>
      <c r="E341" s="125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8"/>
      <c r="V341" s="128"/>
      <c r="W341" s="128"/>
    </row>
    <row r="342" spans="1:23">
      <c r="A342" s="122"/>
      <c r="B342" s="123"/>
      <c r="C342" s="124"/>
      <c r="D342" s="125"/>
      <c r="E342" s="125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8"/>
      <c r="V342" s="128"/>
      <c r="W342" s="128"/>
    </row>
    <row r="343" spans="1:23">
      <c r="A343" s="122"/>
      <c r="B343" s="123"/>
      <c r="C343" s="124"/>
      <c r="D343" s="125"/>
      <c r="E343" s="125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8"/>
      <c r="V343" s="128"/>
      <c r="W343" s="128"/>
    </row>
    <row r="344" spans="1:23">
      <c r="A344" s="122"/>
      <c r="B344" s="123"/>
      <c r="C344" s="124"/>
      <c r="D344" s="125"/>
      <c r="E344" s="125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8"/>
      <c r="V344" s="128"/>
      <c r="W344" s="128"/>
    </row>
    <row r="345" spans="1:23">
      <c r="A345" s="122"/>
      <c r="B345" s="123"/>
      <c r="C345" s="124"/>
      <c r="D345" s="125"/>
      <c r="E345" s="125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8"/>
      <c r="V345" s="128"/>
      <c r="W345" s="128"/>
    </row>
    <row r="346" spans="1:23">
      <c r="A346" s="122"/>
      <c r="B346" s="123"/>
      <c r="C346" s="124"/>
      <c r="D346" s="125"/>
      <c r="E346" s="125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8"/>
      <c r="V346" s="128"/>
      <c r="W346" s="128"/>
    </row>
    <row r="347" spans="1:23">
      <c r="A347" s="122"/>
      <c r="B347" s="123"/>
      <c r="C347" s="124"/>
      <c r="D347" s="125"/>
      <c r="E347" s="125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8"/>
      <c r="V347" s="128"/>
      <c r="W347" s="128"/>
    </row>
    <row r="348" spans="1:23">
      <c r="A348" s="122"/>
      <c r="B348" s="123"/>
      <c r="C348" s="124"/>
      <c r="D348" s="125"/>
      <c r="E348" s="125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8"/>
      <c r="V348" s="128"/>
      <c r="W348" s="128"/>
    </row>
    <row r="349" spans="1:23">
      <c r="A349" s="122"/>
      <c r="B349" s="123"/>
      <c r="C349" s="124"/>
      <c r="D349" s="125"/>
      <c r="E349" s="125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8"/>
      <c r="V349" s="128"/>
      <c r="W349" s="128"/>
    </row>
    <row r="350" spans="1:23">
      <c r="A350" s="122"/>
      <c r="B350" s="123"/>
      <c r="C350" s="124"/>
      <c r="D350" s="125"/>
      <c r="E350" s="125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8"/>
      <c r="V350" s="128"/>
      <c r="W350" s="128"/>
    </row>
    <row r="351" spans="1:23">
      <c r="A351" s="122"/>
      <c r="B351" s="123"/>
      <c r="C351" s="124"/>
      <c r="D351" s="125"/>
      <c r="E351" s="125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8"/>
      <c r="V351" s="128"/>
      <c r="W351" s="128"/>
    </row>
    <row r="352" spans="1:23">
      <c r="A352" s="122"/>
      <c r="B352" s="123"/>
      <c r="C352" s="124"/>
      <c r="D352" s="125"/>
      <c r="E352" s="125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8"/>
      <c r="V352" s="128"/>
      <c r="W352" s="128"/>
    </row>
    <row r="353" spans="1:23">
      <c r="A353" s="122"/>
      <c r="B353" s="123"/>
      <c r="C353" s="124"/>
      <c r="D353" s="125"/>
      <c r="E353" s="125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8"/>
      <c r="V353" s="128"/>
      <c r="W353" s="128"/>
    </row>
    <row r="354" spans="1:23">
      <c r="A354" s="122"/>
      <c r="B354" s="123"/>
      <c r="C354" s="124"/>
      <c r="D354" s="125"/>
      <c r="E354" s="125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8"/>
      <c r="V354" s="128"/>
      <c r="W354" s="128"/>
    </row>
    <row r="355" spans="1:23">
      <c r="A355" s="122"/>
      <c r="B355" s="123"/>
      <c r="C355" s="124"/>
      <c r="D355" s="125"/>
      <c r="E355" s="125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8"/>
      <c r="V355" s="128"/>
      <c r="W355" s="128"/>
    </row>
    <row r="356" spans="1:23">
      <c r="A356" s="122"/>
      <c r="B356" s="123"/>
      <c r="C356" s="124"/>
      <c r="D356" s="125"/>
      <c r="E356" s="125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8"/>
      <c r="V356" s="128"/>
      <c r="W356" s="128"/>
    </row>
    <row r="357" spans="1:23">
      <c r="A357" s="122"/>
      <c r="B357" s="123"/>
      <c r="C357" s="124"/>
      <c r="D357" s="125"/>
      <c r="E357" s="125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8"/>
      <c r="V357" s="128"/>
      <c r="W357" s="128"/>
    </row>
    <row r="358" spans="1:23">
      <c r="A358" s="122"/>
      <c r="B358" s="123"/>
      <c r="C358" s="124"/>
      <c r="D358" s="125"/>
      <c r="E358" s="125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8"/>
      <c r="V358" s="128"/>
      <c r="W358" s="128"/>
    </row>
    <row r="359" spans="1:23">
      <c r="A359" s="122"/>
      <c r="B359" s="123"/>
      <c r="C359" s="124"/>
      <c r="D359" s="125"/>
      <c r="E359" s="125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8"/>
      <c r="V359" s="128"/>
      <c r="W359" s="128"/>
    </row>
    <row r="360" spans="1:23">
      <c r="A360" s="122"/>
      <c r="B360" s="123"/>
      <c r="C360" s="124"/>
      <c r="D360" s="125"/>
      <c r="E360" s="125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8"/>
      <c r="V360" s="128"/>
      <c r="W360" s="128"/>
    </row>
    <row r="361" spans="1:23">
      <c r="A361" s="122"/>
      <c r="B361" s="123"/>
      <c r="C361" s="124"/>
      <c r="D361" s="125"/>
      <c r="E361" s="125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8"/>
      <c r="V361" s="128"/>
      <c r="W361" s="128"/>
    </row>
    <row r="362" spans="1:23">
      <c r="A362" s="122"/>
      <c r="B362" s="123"/>
      <c r="C362" s="124"/>
      <c r="D362" s="125"/>
      <c r="E362" s="125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8"/>
      <c r="V362" s="128"/>
      <c r="W362" s="128"/>
    </row>
    <row r="363" spans="1:23">
      <c r="A363" s="122"/>
      <c r="B363" s="123"/>
      <c r="C363" s="124"/>
      <c r="D363" s="125"/>
      <c r="E363" s="125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8"/>
      <c r="V363" s="128"/>
      <c r="W363" s="128"/>
    </row>
    <row r="364" spans="1:23">
      <c r="A364" s="122"/>
      <c r="B364" s="123"/>
      <c r="C364" s="124"/>
      <c r="D364" s="125"/>
      <c r="E364" s="125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8"/>
      <c r="V364" s="128"/>
      <c r="W364" s="128"/>
    </row>
    <row r="365" spans="1:23">
      <c r="A365" s="122"/>
      <c r="B365" s="123"/>
      <c r="C365" s="124"/>
      <c r="D365" s="125"/>
      <c r="E365" s="125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8"/>
      <c r="V365" s="128"/>
      <c r="W365" s="128"/>
    </row>
    <row r="366" spans="1:23">
      <c r="A366" s="122"/>
      <c r="B366" s="123"/>
      <c r="C366" s="124"/>
      <c r="D366" s="125"/>
      <c r="E366" s="125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8"/>
      <c r="V366" s="128"/>
      <c r="W366" s="128"/>
    </row>
    <row r="367" spans="1:23">
      <c r="A367" s="122"/>
      <c r="B367" s="123"/>
      <c r="C367" s="124"/>
      <c r="D367" s="125"/>
      <c r="E367" s="125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8"/>
      <c r="V367" s="128"/>
      <c r="W367" s="128"/>
    </row>
    <row r="368" spans="1:23">
      <c r="A368" s="122"/>
      <c r="B368" s="123"/>
      <c r="C368" s="124"/>
      <c r="D368" s="125"/>
      <c r="E368" s="125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8"/>
      <c r="V368" s="128"/>
      <c r="W368" s="128"/>
    </row>
    <row r="369" spans="1:23">
      <c r="A369" s="122"/>
      <c r="B369" s="123"/>
      <c r="C369" s="124"/>
      <c r="D369" s="125"/>
      <c r="E369" s="125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8"/>
      <c r="V369" s="128"/>
      <c r="W369" s="128"/>
    </row>
    <row r="370" spans="1:23">
      <c r="A370" s="122"/>
      <c r="B370" s="123"/>
      <c r="C370" s="124"/>
      <c r="D370" s="125"/>
      <c r="E370" s="125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8"/>
      <c r="V370" s="128"/>
      <c r="W370" s="128"/>
    </row>
    <row r="371" spans="1:23">
      <c r="A371" s="122"/>
      <c r="B371" s="123"/>
      <c r="C371" s="124"/>
      <c r="D371" s="125"/>
      <c r="E371" s="125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8"/>
      <c r="V371" s="128"/>
      <c r="W371" s="128"/>
    </row>
    <row r="372" spans="1:23">
      <c r="A372" s="122"/>
      <c r="B372" s="123"/>
      <c r="C372" s="124"/>
      <c r="D372" s="125"/>
      <c r="E372" s="125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8"/>
      <c r="V372" s="128"/>
      <c r="W372" s="128"/>
    </row>
    <row r="373" spans="1:23">
      <c r="A373" s="122"/>
      <c r="B373" s="123"/>
      <c r="C373" s="124"/>
      <c r="D373" s="125"/>
      <c r="E373" s="125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8"/>
      <c r="V373" s="128"/>
      <c r="W373" s="128"/>
    </row>
    <row r="374" spans="1:23">
      <c r="A374" s="122"/>
      <c r="B374" s="123"/>
      <c r="C374" s="124"/>
      <c r="D374" s="125"/>
      <c r="E374" s="125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8"/>
      <c r="V374" s="128"/>
      <c r="W374" s="128"/>
    </row>
    <row r="375" spans="1:23">
      <c r="A375" s="122"/>
      <c r="B375" s="123"/>
      <c r="C375" s="124"/>
      <c r="D375" s="125"/>
      <c r="E375" s="125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8"/>
      <c r="V375" s="128"/>
      <c r="W375" s="128"/>
    </row>
    <row r="376" spans="1:23">
      <c r="A376" s="122"/>
      <c r="B376" s="123"/>
      <c r="C376" s="124"/>
      <c r="D376" s="125"/>
      <c r="E376" s="125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8"/>
      <c r="V376" s="128"/>
      <c r="W376" s="128"/>
    </row>
    <row r="377" spans="1:23">
      <c r="A377" s="122"/>
      <c r="B377" s="123"/>
      <c r="C377" s="124"/>
      <c r="D377" s="125"/>
      <c r="E377" s="125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8"/>
      <c r="V377" s="128"/>
      <c r="W377" s="128"/>
    </row>
    <row r="378" spans="1:23">
      <c r="A378" s="122"/>
      <c r="B378" s="123"/>
      <c r="C378" s="124"/>
      <c r="D378" s="125"/>
      <c r="E378" s="125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8"/>
      <c r="V378" s="128"/>
      <c r="W378" s="128"/>
    </row>
    <row r="379" spans="1:23">
      <c r="A379" s="122"/>
      <c r="B379" s="123"/>
      <c r="C379" s="124"/>
      <c r="D379" s="125"/>
      <c r="E379" s="125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8"/>
      <c r="V379" s="128"/>
      <c r="W379" s="128"/>
    </row>
    <row r="380" spans="1:23">
      <c r="A380" s="122"/>
      <c r="B380" s="123"/>
      <c r="C380" s="124"/>
      <c r="D380" s="125"/>
      <c r="E380" s="125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8"/>
      <c r="V380" s="128"/>
      <c r="W380" s="128"/>
    </row>
    <row r="381" spans="1:23">
      <c r="A381" s="122"/>
      <c r="B381" s="123"/>
      <c r="C381" s="124"/>
      <c r="D381" s="125"/>
      <c r="E381" s="125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8"/>
      <c r="V381" s="128"/>
      <c r="W381" s="128"/>
    </row>
    <row r="382" spans="1:23">
      <c r="A382" s="122"/>
      <c r="B382" s="123"/>
      <c r="C382" s="124"/>
      <c r="D382" s="125"/>
      <c r="E382" s="125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8"/>
      <c r="V382" s="128"/>
      <c r="W382" s="128"/>
    </row>
    <row r="383" spans="1:23">
      <c r="A383" s="122"/>
      <c r="B383" s="123"/>
      <c r="C383" s="124"/>
      <c r="D383" s="125"/>
      <c r="E383" s="125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8"/>
      <c r="V383" s="128"/>
      <c r="W383" s="128"/>
    </row>
    <row r="384" spans="1:23">
      <c r="B384" s="129"/>
      <c r="C384" s="131"/>
      <c r="D384" s="132"/>
      <c r="E384" s="132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</row>
    <row r="385" spans="1:23">
      <c r="B385" s="129"/>
      <c r="C385" s="131"/>
      <c r="D385" s="132"/>
      <c r="E385" s="132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</row>
    <row r="386" spans="1:23">
      <c r="B386" s="129"/>
      <c r="C386" s="131"/>
      <c r="D386" s="132"/>
      <c r="E386" s="132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</row>
    <row r="387" spans="1:23">
      <c r="B387" s="129"/>
      <c r="C387" s="131"/>
      <c r="D387" s="132"/>
      <c r="E387" s="132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</row>
    <row r="388" spans="1:23">
      <c r="B388" s="129"/>
      <c r="C388" s="131"/>
      <c r="D388" s="132"/>
      <c r="E388" s="132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</row>
    <row r="389" spans="1:23">
      <c r="B389" s="129"/>
      <c r="C389" s="131"/>
      <c r="D389" s="132"/>
      <c r="E389" s="132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</row>
    <row r="390" spans="1:23">
      <c r="B390" s="129"/>
      <c r="C390" s="131"/>
      <c r="D390" s="132"/>
      <c r="E390" s="132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</row>
    <row r="391" spans="1:23">
      <c r="B391" s="129"/>
      <c r="C391" s="131"/>
      <c r="D391" s="132"/>
      <c r="E391" s="132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</row>
    <row r="392" spans="1:23">
      <c r="A392" s="158"/>
      <c r="B392" s="129"/>
      <c r="C392" s="131"/>
      <c r="D392" s="132"/>
      <c r="E392" s="132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</row>
    <row r="393" spans="1:23">
      <c r="A393" s="158"/>
      <c r="B393" s="129"/>
      <c r="C393" s="131"/>
      <c r="D393" s="132"/>
      <c r="E393" s="132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</row>
    <row r="394" spans="1:23">
      <c r="A394" s="158"/>
      <c r="B394" s="129"/>
      <c r="C394" s="131"/>
      <c r="D394" s="132"/>
      <c r="E394" s="132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</row>
    <row r="395" spans="1:23">
      <c r="A395" s="158"/>
      <c r="B395" s="129"/>
      <c r="C395" s="131"/>
      <c r="D395" s="132"/>
      <c r="E395" s="132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</row>
    <row r="396" spans="1:23">
      <c r="A396" s="158"/>
      <c r="B396" s="129"/>
      <c r="C396" s="131"/>
      <c r="D396" s="132"/>
      <c r="E396" s="132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</row>
    <row r="397" spans="1:23">
      <c r="A397" s="158"/>
      <c r="B397" s="129"/>
      <c r="C397" s="131"/>
      <c r="D397" s="132"/>
      <c r="E397" s="132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</row>
    <row r="398" spans="1:23">
      <c r="A398" s="158"/>
      <c r="B398" s="129"/>
      <c r="C398" s="131"/>
      <c r="D398" s="132"/>
      <c r="E398" s="132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</row>
    <row r="399" spans="1:23">
      <c r="A399" s="158"/>
      <c r="B399" s="129"/>
      <c r="C399" s="131"/>
      <c r="D399" s="132"/>
      <c r="E399" s="132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</row>
    <row r="400" spans="1:23">
      <c r="A400" s="158"/>
      <c r="B400" s="129"/>
      <c r="C400" s="131"/>
      <c r="D400" s="132"/>
      <c r="E400" s="132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</row>
    <row r="401" spans="1:23">
      <c r="A401" s="158"/>
      <c r="B401" s="129"/>
      <c r="C401" s="131"/>
      <c r="D401" s="132"/>
      <c r="E401" s="132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</row>
    <row r="402" spans="1:23">
      <c r="A402" s="158"/>
      <c r="B402" s="129"/>
      <c r="C402" s="131"/>
      <c r="D402" s="132"/>
      <c r="E402" s="132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</row>
    <row r="403" spans="1:23">
      <c r="A403" s="158"/>
      <c r="B403" s="129"/>
      <c r="C403" s="131"/>
      <c r="D403" s="132"/>
      <c r="E403" s="132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</row>
    <row r="404" spans="1:23">
      <c r="A404" s="158"/>
      <c r="B404" s="129"/>
      <c r="C404" s="131"/>
      <c r="D404" s="132"/>
      <c r="E404" s="132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</row>
    <row r="405" spans="1:23">
      <c r="A405" s="158"/>
      <c r="B405" s="129"/>
      <c r="C405" s="131"/>
      <c r="D405" s="132"/>
      <c r="E405" s="132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</row>
    <row r="406" spans="1:23">
      <c r="A406" s="158"/>
      <c r="B406" s="129"/>
      <c r="C406" s="131"/>
      <c r="D406" s="132"/>
      <c r="E406" s="132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</row>
    <row r="407" spans="1:23">
      <c r="A407" s="158"/>
      <c r="B407" s="129"/>
      <c r="C407" s="131"/>
      <c r="D407" s="132"/>
      <c r="E407" s="132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</row>
    <row r="408" spans="1:23">
      <c r="A408" s="158"/>
      <c r="B408" s="129"/>
      <c r="C408" s="131"/>
      <c r="D408" s="132"/>
      <c r="E408" s="132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</row>
    <row r="409" spans="1:23">
      <c r="A409" s="158"/>
      <c r="B409" s="129"/>
      <c r="C409" s="131"/>
      <c r="D409" s="132"/>
      <c r="E409" s="132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</row>
    <row r="410" spans="1:23">
      <c r="A410" s="158"/>
      <c r="B410" s="129"/>
      <c r="C410" s="131"/>
      <c r="D410" s="132"/>
      <c r="E410" s="132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</row>
    <row r="411" spans="1:23">
      <c r="A411" s="158"/>
      <c r="B411" s="129"/>
      <c r="C411" s="131"/>
      <c r="D411" s="132"/>
      <c r="E411" s="132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</row>
    <row r="412" spans="1:23">
      <c r="A412" s="158"/>
      <c r="B412" s="129"/>
      <c r="C412" s="131"/>
      <c r="D412" s="132"/>
      <c r="E412" s="132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</row>
    <row r="413" spans="1:23">
      <c r="A413" s="158"/>
      <c r="B413" s="129"/>
      <c r="C413" s="131"/>
      <c r="D413" s="132"/>
      <c r="E413" s="132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</row>
    <row r="414" spans="1:23">
      <c r="A414" s="158"/>
      <c r="B414" s="129"/>
      <c r="C414" s="131"/>
      <c r="D414" s="132"/>
      <c r="E414" s="132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</row>
    <row r="415" spans="1:23">
      <c r="A415" s="158"/>
      <c r="B415" s="129"/>
      <c r="C415" s="131"/>
      <c r="D415" s="132"/>
      <c r="E415" s="132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</row>
    <row r="416" spans="1:23">
      <c r="A416" s="158"/>
      <c r="B416" s="129"/>
      <c r="C416" s="131"/>
      <c r="D416" s="132"/>
      <c r="E416" s="132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</row>
    <row r="417" spans="1:23">
      <c r="A417" s="158"/>
      <c r="B417" s="129"/>
      <c r="C417" s="131"/>
      <c r="D417" s="132"/>
      <c r="E417" s="132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</row>
    <row r="418" spans="1:23">
      <c r="A418" s="158"/>
      <c r="B418" s="129"/>
      <c r="C418" s="131"/>
      <c r="D418" s="132"/>
      <c r="E418" s="132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</row>
    <row r="419" spans="1:23">
      <c r="A419" s="158"/>
      <c r="B419" s="129"/>
      <c r="C419" s="131"/>
      <c r="D419" s="132"/>
      <c r="E419" s="132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</row>
    <row r="420" spans="1:23">
      <c r="A420" s="158"/>
      <c r="B420" s="129"/>
      <c r="C420" s="131"/>
      <c r="D420" s="132"/>
      <c r="E420" s="132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</row>
    <row r="421" spans="1:23">
      <c r="A421" s="158"/>
      <c r="B421" s="129"/>
      <c r="C421" s="131"/>
      <c r="D421" s="132"/>
      <c r="E421" s="132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</row>
    <row r="422" spans="1:23">
      <c r="A422" s="158"/>
      <c r="B422" s="129"/>
      <c r="C422" s="131"/>
      <c r="D422" s="132"/>
      <c r="E422" s="132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</row>
    <row r="423" spans="1:23">
      <c r="A423" s="158"/>
      <c r="B423" s="129"/>
      <c r="C423" s="131"/>
      <c r="D423" s="132"/>
      <c r="E423" s="132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</row>
    <row r="424" spans="1:23">
      <c r="A424" s="158"/>
      <c r="B424" s="129"/>
      <c r="C424" s="131"/>
      <c r="D424" s="132"/>
      <c r="E424" s="132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</row>
    <row r="425" spans="1:23">
      <c r="A425" s="158"/>
      <c r="B425" s="129"/>
      <c r="C425" s="131"/>
      <c r="D425" s="132"/>
      <c r="E425" s="132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</row>
    <row r="426" spans="1:23">
      <c r="A426" s="158"/>
      <c r="B426" s="129"/>
      <c r="C426" s="131"/>
      <c r="D426" s="132"/>
      <c r="E426" s="132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</row>
    <row r="427" spans="1:23">
      <c r="A427" s="158"/>
      <c r="B427" s="129"/>
      <c r="C427" s="131"/>
      <c r="D427" s="132"/>
      <c r="E427" s="132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</row>
    <row r="428" spans="1:23">
      <c r="A428" s="158"/>
      <c r="B428" s="129"/>
      <c r="C428" s="131"/>
      <c r="D428" s="132"/>
      <c r="E428" s="132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</row>
    <row r="429" spans="1:23">
      <c r="A429" s="158"/>
      <c r="B429" s="129"/>
      <c r="C429" s="131"/>
      <c r="D429" s="132"/>
      <c r="E429" s="132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</row>
    <row r="430" spans="1:23">
      <c r="A430" s="158"/>
      <c r="B430" s="129"/>
      <c r="C430" s="131"/>
      <c r="D430" s="132"/>
      <c r="E430" s="132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</row>
    <row r="431" spans="1:23">
      <c r="A431" s="158"/>
      <c r="B431" s="129"/>
      <c r="C431" s="131"/>
      <c r="D431" s="132"/>
      <c r="E431" s="132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</row>
    <row r="432" spans="1:23">
      <c r="A432" s="158"/>
      <c r="B432" s="129"/>
      <c r="C432" s="131"/>
      <c r="D432" s="132"/>
      <c r="E432" s="132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</row>
    <row r="433" spans="1:23">
      <c r="A433" s="158"/>
      <c r="B433" s="129"/>
      <c r="C433" s="131"/>
      <c r="D433" s="132"/>
      <c r="E433" s="132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</row>
    <row r="434" spans="1:23">
      <c r="A434" s="158"/>
      <c r="B434" s="129"/>
      <c r="C434" s="131"/>
      <c r="D434" s="132"/>
      <c r="E434" s="132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</row>
    <row r="435" spans="1:23">
      <c r="A435" s="158"/>
      <c r="B435" s="129"/>
      <c r="C435" s="131"/>
      <c r="D435" s="132"/>
      <c r="E435" s="132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</row>
    <row r="436" spans="1:23">
      <c r="A436" s="158"/>
      <c r="B436" s="129"/>
      <c r="C436" s="131"/>
      <c r="D436" s="132"/>
      <c r="E436" s="132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</row>
    <row r="437" spans="1:23">
      <c r="A437" s="158"/>
      <c r="B437" s="129"/>
      <c r="C437" s="131"/>
      <c r="D437" s="132"/>
      <c r="E437" s="132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</row>
    <row r="438" spans="1:23">
      <c r="A438" s="158"/>
      <c r="B438" s="129"/>
      <c r="C438" s="131"/>
      <c r="D438" s="132"/>
      <c r="E438" s="132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</row>
    <row r="439" spans="1:23">
      <c r="A439" s="158"/>
      <c r="B439" s="129"/>
      <c r="C439" s="131"/>
      <c r="D439" s="132"/>
      <c r="E439" s="132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</row>
    <row r="440" spans="1:23">
      <c r="A440" s="158"/>
      <c r="B440" s="129"/>
      <c r="C440" s="131"/>
      <c r="D440" s="132"/>
      <c r="E440" s="132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</row>
    <row r="441" spans="1:23">
      <c r="A441" s="158"/>
      <c r="B441" s="129"/>
      <c r="C441" s="131"/>
      <c r="D441" s="132"/>
      <c r="E441" s="132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</row>
    <row r="442" spans="1:23">
      <c r="A442" s="158"/>
      <c r="B442" s="129"/>
      <c r="C442" s="131"/>
      <c r="D442" s="132"/>
      <c r="E442" s="132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</row>
    <row r="443" spans="1:23">
      <c r="A443" s="158"/>
      <c r="B443" s="129"/>
      <c r="C443" s="131"/>
      <c r="D443" s="132"/>
      <c r="E443" s="132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</row>
    <row r="444" spans="1:23">
      <c r="A444" s="158"/>
      <c r="B444" s="129"/>
      <c r="C444" s="131"/>
      <c r="D444" s="132"/>
      <c r="E444" s="132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</row>
    <row r="445" spans="1:23">
      <c r="A445" s="158"/>
      <c r="B445" s="129"/>
      <c r="C445" s="131"/>
      <c r="D445" s="132"/>
      <c r="E445" s="132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</row>
    <row r="446" spans="1:23">
      <c r="A446" s="158"/>
      <c r="B446" s="129"/>
      <c r="C446" s="131"/>
      <c r="D446" s="132"/>
      <c r="E446" s="132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</row>
    <row r="447" spans="1:23">
      <c r="A447" s="158"/>
      <c r="B447" s="129"/>
      <c r="C447" s="131"/>
      <c r="D447" s="132"/>
      <c r="E447" s="132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</row>
    <row r="448" spans="1:23">
      <c r="A448" s="158"/>
      <c r="B448" s="129"/>
      <c r="C448" s="131"/>
      <c r="D448" s="132"/>
      <c r="E448" s="132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</row>
    <row r="449" spans="1:23">
      <c r="A449" s="158"/>
      <c r="B449" s="129"/>
      <c r="C449" s="131"/>
      <c r="D449" s="132"/>
      <c r="E449" s="132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</row>
    <row r="450" spans="1:23">
      <c r="A450" s="158"/>
      <c r="B450" s="129"/>
      <c r="C450" s="131"/>
      <c r="D450" s="132"/>
      <c r="E450" s="132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</row>
    <row r="451" spans="1:23">
      <c r="A451" s="158"/>
      <c r="B451" s="129"/>
      <c r="C451" s="131"/>
      <c r="D451" s="132"/>
      <c r="E451" s="132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</row>
    <row r="452" spans="1:23">
      <c r="A452" s="158"/>
      <c r="B452" s="129"/>
      <c r="C452" s="131"/>
      <c r="D452" s="132"/>
      <c r="E452" s="132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</row>
    <row r="453" spans="1:23">
      <c r="A453" s="158"/>
      <c r="B453" s="129"/>
      <c r="C453" s="131"/>
      <c r="D453" s="132"/>
      <c r="E453" s="132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</row>
    <row r="454" spans="1:23">
      <c r="A454" s="158"/>
      <c r="B454" s="129"/>
      <c r="C454" s="131"/>
      <c r="D454" s="132"/>
      <c r="E454" s="132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</row>
    <row r="455" spans="1:23">
      <c r="A455" s="158"/>
      <c r="B455" s="129"/>
      <c r="C455" s="131"/>
      <c r="D455" s="132"/>
      <c r="E455" s="132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</row>
    <row r="456" spans="1:23">
      <c r="A456" s="158"/>
      <c r="B456" s="129"/>
      <c r="C456" s="131"/>
      <c r="D456" s="132"/>
      <c r="E456" s="132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</row>
    <row r="457" spans="1:23">
      <c r="A457" s="158"/>
      <c r="B457" s="129"/>
      <c r="C457" s="131"/>
      <c r="D457" s="132"/>
      <c r="E457" s="132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</row>
    <row r="458" spans="1:23">
      <c r="A458" s="158"/>
      <c r="B458" s="129"/>
      <c r="C458" s="131"/>
      <c r="D458" s="132"/>
      <c r="E458" s="132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</row>
    <row r="459" spans="1:23">
      <c r="A459" s="158"/>
      <c r="B459" s="129"/>
      <c r="C459" s="131"/>
      <c r="D459" s="132"/>
      <c r="E459" s="132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</row>
    <row r="460" spans="1:23">
      <c r="A460" s="158"/>
      <c r="B460" s="129"/>
      <c r="C460" s="131"/>
      <c r="D460" s="132"/>
      <c r="E460" s="132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</row>
    <row r="461" spans="1:23">
      <c r="A461" s="158"/>
      <c r="B461" s="129"/>
      <c r="C461" s="131"/>
      <c r="D461" s="132"/>
      <c r="E461" s="132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</row>
    <row r="462" spans="1:23">
      <c r="A462" s="158"/>
      <c r="B462" s="129"/>
      <c r="C462" s="131"/>
      <c r="D462" s="132"/>
      <c r="E462" s="132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</row>
    <row r="463" spans="1:23">
      <c r="A463" s="158"/>
      <c r="B463" s="129"/>
      <c r="C463" s="131"/>
      <c r="D463" s="132"/>
      <c r="E463" s="132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</row>
    <row r="464" spans="1:23">
      <c r="A464" s="158"/>
      <c r="B464" s="129"/>
      <c r="C464" s="131"/>
      <c r="D464" s="132"/>
      <c r="E464" s="132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</row>
    <row r="465" spans="1:23">
      <c r="A465" s="158"/>
      <c r="B465" s="129"/>
      <c r="C465" s="131"/>
      <c r="D465" s="132"/>
      <c r="E465" s="132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</row>
    <row r="466" spans="1:23">
      <c r="A466" s="158"/>
      <c r="B466" s="129"/>
      <c r="C466" s="131"/>
      <c r="D466" s="132"/>
      <c r="E466" s="132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</row>
    <row r="467" spans="1:23">
      <c r="A467" s="158"/>
      <c r="B467" s="129"/>
      <c r="C467" s="131"/>
      <c r="D467" s="132"/>
      <c r="E467" s="132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</row>
    <row r="468" spans="1:23">
      <c r="A468" s="158"/>
      <c r="B468" s="129"/>
      <c r="C468" s="131"/>
      <c r="D468" s="132"/>
      <c r="E468" s="132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</row>
    <row r="469" spans="1:23">
      <c r="A469" s="158"/>
      <c r="B469" s="129"/>
      <c r="C469" s="131"/>
      <c r="D469" s="132"/>
      <c r="E469" s="132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</row>
    <row r="470" spans="1:23">
      <c r="A470" s="158"/>
      <c r="B470" s="129"/>
      <c r="C470" s="131"/>
      <c r="D470" s="132"/>
      <c r="E470" s="132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</row>
    <row r="471" spans="1:23">
      <c r="A471" s="158"/>
      <c r="B471" s="129"/>
      <c r="C471" s="131"/>
      <c r="D471" s="132"/>
      <c r="E471" s="132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</row>
    <row r="472" spans="1:23">
      <c r="A472" s="158"/>
      <c r="B472" s="129"/>
      <c r="C472" s="131"/>
      <c r="D472" s="132"/>
      <c r="E472" s="132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</row>
    <row r="473" spans="1:23">
      <c r="A473" s="158"/>
      <c r="B473" s="129"/>
      <c r="C473" s="131"/>
      <c r="D473" s="132"/>
      <c r="E473" s="132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</row>
    <row r="474" spans="1:23">
      <c r="A474" s="158"/>
      <c r="B474" s="129"/>
      <c r="C474" s="131"/>
      <c r="D474" s="132"/>
      <c r="E474" s="132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</row>
    <row r="475" spans="1:23">
      <c r="A475" s="158"/>
      <c r="B475" s="129"/>
      <c r="C475" s="131"/>
      <c r="D475" s="132"/>
      <c r="E475" s="132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</row>
    <row r="476" spans="1:23">
      <c r="A476" s="158"/>
      <c r="B476" s="129"/>
      <c r="C476" s="131"/>
      <c r="D476" s="132"/>
      <c r="E476" s="132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</row>
    <row r="477" spans="1:23">
      <c r="A477" s="158"/>
      <c r="B477" s="129"/>
      <c r="C477" s="131"/>
      <c r="D477" s="132"/>
      <c r="E477" s="132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</row>
    <row r="478" spans="1:23">
      <c r="A478" s="158"/>
      <c r="B478" s="129"/>
      <c r="C478" s="131"/>
      <c r="D478" s="132"/>
      <c r="E478" s="132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</row>
    <row r="479" spans="1:23">
      <c r="A479" s="158"/>
      <c r="B479" s="129"/>
      <c r="C479" s="131"/>
      <c r="D479" s="132"/>
      <c r="E479" s="132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</row>
    <row r="480" spans="1:23">
      <c r="A480" s="158"/>
      <c r="B480" s="129"/>
      <c r="C480" s="131"/>
      <c r="D480" s="132"/>
      <c r="E480" s="132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</row>
    <row r="481" spans="1:23">
      <c r="A481" s="158"/>
      <c r="B481" s="129"/>
      <c r="C481" s="131"/>
      <c r="D481" s="132"/>
      <c r="E481" s="132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</row>
    <row r="482" spans="1:23">
      <c r="A482" s="158"/>
      <c r="B482" s="129"/>
      <c r="C482" s="131"/>
      <c r="D482" s="132"/>
      <c r="E482" s="132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</row>
    <row r="483" spans="1:23">
      <c r="A483" s="158"/>
      <c r="B483" s="129"/>
      <c r="C483" s="131"/>
      <c r="D483" s="132"/>
      <c r="E483" s="132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</row>
    <row r="484" spans="1:23">
      <c r="A484" s="158"/>
      <c r="B484" s="129"/>
      <c r="C484" s="131"/>
      <c r="D484" s="132"/>
      <c r="E484" s="132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</row>
    <row r="485" spans="1:23">
      <c r="A485" s="158"/>
      <c r="B485" s="129"/>
      <c r="C485" s="131"/>
      <c r="D485" s="132"/>
      <c r="E485" s="132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</row>
    <row r="486" spans="1:23">
      <c r="A486" s="158"/>
      <c r="B486" s="129"/>
      <c r="C486" s="131"/>
      <c r="D486" s="132"/>
      <c r="E486" s="132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</row>
    <row r="487" spans="1:23">
      <c r="A487" s="158"/>
      <c r="B487" s="129"/>
      <c r="C487" s="131"/>
      <c r="D487" s="132"/>
      <c r="E487" s="132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</row>
    <row r="488" spans="1:23">
      <c r="A488" s="158"/>
      <c r="B488" s="129"/>
      <c r="C488" s="131"/>
      <c r="D488" s="132"/>
      <c r="E488" s="132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</row>
    <row r="489" spans="1:23">
      <c r="A489" s="158"/>
      <c r="B489" s="129"/>
      <c r="C489" s="131"/>
      <c r="D489" s="132"/>
      <c r="E489" s="132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</row>
    <row r="490" spans="1:23">
      <c r="A490" s="158"/>
      <c r="B490" s="129"/>
      <c r="C490" s="131"/>
      <c r="D490" s="132"/>
      <c r="E490" s="132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</row>
    <row r="491" spans="1:23">
      <c r="A491" s="158"/>
      <c r="B491" s="129"/>
      <c r="C491" s="131"/>
      <c r="D491" s="132"/>
      <c r="E491" s="132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</row>
    <row r="492" spans="1:23">
      <c r="A492" s="158"/>
      <c r="B492" s="129"/>
      <c r="C492" s="131"/>
      <c r="D492" s="132"/>
      <c r="E492" s="132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</row>
    <row r="493" spans="1:23">
      <c r="A493" s="158"/>
      <c r="B493" s="129"/>
      <c r="C493" s="131"/>
      <c r="D493" s="132"/>
      <c r="E493" s="132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</row>
    <row r="494" spans="1:23">
      <c r="A494" s="158"/>
      <c r="B494" s="129"/>
      <c r="C494" s="131"/>
      <c r="D494" s="132"/>
      <c r="E494" s="132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</row>
    <row r="495" spans="1:23">
      <c r="A495" s="158"/>
      <c r="B495" s="129"/>
      <c r="C495" s="131"/>
      <c r="D495" s="132"/>
      <c r="E495" s="132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</row>
    <row r="496" spans="1:23">
      <c r="A496" s="158"/>
      <c r="B496" s="129"/>
      <c r="C496" s="131"/>
      <c r="D496" s="132"/>
      <c r="E496" s="132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</row>
    <row r="497" spans="1:23">
      <c r="A497" s="158"/>
      <c r="B497" s="129"/>
      <c r="C497" s="131"/>
      <c r="D497" s="132"/>
      <c r="E497" s="132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</row>
    <row r="498" spans="1:23">
      <c r="A498" s="158"/>
      <c r="B498" s="129"/>
      <c r="C498" s="131"/>
      <c r="D498" s="132"/>
      <c r="E498" s="132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</row>
    <row r="499" spans="1:23">
      <c r="A499" s="158"/>
      <c r="B499" s="129"/>
      <c r="C499" s="131"/>
      <c r="D499" s="132"/>
      <c r="E499" s="132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</row>
    <row r="500" spans="1:23">
      <c r="A500" s="158"/>
      <c r="B500" s="129"/>
      <c r="C500" s="131"/>
      <c r="D500" s="132"/>
      <c r="E500" s="132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</row>
    <row r="501" spans="1:23">
      <c r="A501" s="158"/>
      <c r="B501" s="129"/>
      <c r="C501" s="131"/>
      <c r="D501" s="132"/>
      <c r="E501" s="132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</row>
    <row r="502" spans="1:23">
      <c r="A502" s="158"/>
      <c r="B502" s="129"/>
      <c r="C502" s="131"/>
      <c r="D502" s="132"/>
      <c r="E502" s="132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</row>
    <row r="503" spans="1:23">
      <c r="A503" s="158"/>
      <c r="B503" s="129"/>
      <c r="C503" s="131"/>
      <c r="D503" s="132"/>
      <c r="E503" s="132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</row>
    <row r="504" spans="1:23">
      <c r="A504" s="158"/>
      <c r="B504" s="129"/>
      <c r="C504" s="131"/>
      <c r="D504" s="132"/>
      <c r="E504" s="132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</row>
    <row r="505" spans="1:23">
      <c r="A505" s="158"/>
      <c r="B505" s="129"/>
      <c r="C505" s="131"/>
      <c r="D505" s="132"/>
      <c r="E505" s="132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</row>
    <row r="506" spans="1:23">
      <c r="A506" s="158"/>
      <c r="B506" s="129"/>
      <c r="C506" s="131"/>
      <c r="D506" s="132"/>
      <c r="E506" s="132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</row>
    <row r="507" spans="1:23">
      <c r="A507" s="158"/>
      <c r="B507" s="129"/>
      <c r="C507" s="131"/>
      <c r="D507" s="132"/>
      <c r="E507" s="132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</row>
    <row r="508" spans="1:23">
      <c r="A508" s="158"/>
      <c r="B508" s="129"/>
      <c r="C508" s="131"/>
      <c r="D508" s="132"/>
      <c r="E508" s="132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</row>
    <row r="509" spans="1:23">
      <c r="A509" s="158"/>
      <c r="B509" s="129"/>
      <c r="C509" s="133"/>
      <c r="D509" s="132"/>
      <c r="E509" s="132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</row>
    <row r="510" spans="1:23">
      <c r="A510" s="158"/>
      <c r="B510" s="129"/>
      <c r="C510" s="133"/>
      <c r="D510" s="132"/>
      <c r="E510" s="132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</row>
    <row r="511" spans="1:23">
      <c r="A511" s="158"/>
      <c r="B511" s="129"/>
      <c r="C511" s="133"/>
      <c r="D511" s="132"/>
      <c r="E511" s="132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</row>
    <row r="512" spans="1:23">
      <c r="A512" s="158"/>
      <c r="B512" s="129"/>
      <c r="C512" s="133"/>
      <c r="D512" s="132"/>
      <c r="E512" s="132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</row>
    <row r="513" spans="1:23">
      <c r="A513" s="158"/>
      <c r="B513" s="129"/>
      <c r="C513" s="133"/>
      <c r="D513" s="132"/>
      <c r="E513" s="132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</row>
    <row r="514" spans="1:23">
      <c r="A514" s="158"/>
      <c r="B514" s="129"/>
      <c r="C514" s="133"/>
      <c r="D514" s="132"/>
      <c r="E514" s="132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</row>
    <row r="515" spans="1:23">
      <c r="A515" s="158"/>
      <c r="B515" s="129"/>
      <c r="C515" s="133"/>
      <c r="D515" s="132"/>
      <c r="E515" s="132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</row>
    <row r="516" spans="1:23">
      <c r="A516" s="158"/>
      <c r="B516" s="129"/>
      <c r="C516" s="133"/>
      <c r="D516" s="132"/>
      <c r="E516" s="132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</row>
    <row r="517" spans="1:23">
      <c r="A517" s="158"/>
      <c r="B517" s="129"/>
      <c r="C517" s="133"/>
      <c r="D517" s="132"/>
      <c r="E517" s="132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</row>
    <row r="518" spans="1:23">
      <c r="A518" s="158"/>
      <c r="B518" s="129"/>
      <c r="C518" s="133"/>
      <c r="D518" s="132"/>
      <c r="E518" s="132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</row>
    <row r="519" spans="1:23">
      <c r="A519" s="158"/>
      <c r="B519" s="129"/>
      <c r="C519" s="133"/>
      <c r="D519" s="132"/>
      <c r="E519" s="132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</row>
    <row r="520" spans="1:23">
      <c r="A520" s="158"/>
      <c r="B520" s="129"/>
      <c r="C520" s="133"/>
      <c r="D520" s="132"/>
      <c r="E520" s="132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</row>
    <row r="521" spans="1:23">
      <c r="A521" s="158"/>
      <c r="B521" s="129"/>
      <c r="C521" s="133"/>
      <c r="D521" s="132"/>
      <c r="E521" s="132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</row>
    <row r="522" spans="1:23">
      <c r="A522" s="158"/>
      <c r="B522" s="129"/>
      <c r="C522" s="133"/>
      <c r="D522" s="132"/>
      <c r="E522" s="132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</row>
    <row r="523" spans="1:23">
      <c r="A523" s="158"/>
      <c r="B523" s="129"/>
      <c r="C523" s="133"/>
      <c r="D523" s="132"/>
      <c r="E523" s="132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</row>
    <row r="524" spans="1:23">
      <c r="A524" s="158"/>
      <c r="B524" s="129"/>
      <c r="C524" s="133"/>
      <c r="D524" s="132"/>
      <c r="E524" s="132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</row>
    <row r="525" spans="1:23">
      <c r="A525" s="158"/>
      <c r="B525" s="129"/>
      <c r="C525" s="133"/>
      <c r="D525" s="132"/>
      <c r="E525" s="132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</row>
    <row r="526" spans="1:23">
      <c r="A526" s="158"/>
      <c r="B526" s="129"/>
      <c r="C526" s="133"/>
      <c r="D526" s="132"/>
      <c r="E526" s="132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</row>
    <row r="527" spans="1:23">
      <c r="A527" s="158"/>
      <c r="B527" s="129"/>
      <c r="C527" s="133"/>
      <c r="D527" s="132"/>
      <c r="E527" s="132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</row>
    <row r="528" spans="1:23">
      <c r="A528" s="158"/>
      <c r="B528" s="129"/>
      <c r="C528" s="133"/>
      <c r="D528" s="132"/>
      <c r="E528" s="132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</row>
    <row r="529" spans="1:23">
      <c r="A529" s="158"/>
      <c r="B529" s="129"/>
      <c r="C529" s="133"/>
      <c r="D529" s="132"/>
      <c r="E529" s="132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</row>
    <row r="530" spans="1:23">
      <c r="A530" s="158"/>
      <c r="B530" s="129"/>
      <c r="C530" s="133"/>
      <c r="D530" s="132"/>
      <c r="E530" s="132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</row>
    <row r="531" spans="1:23">
      <c r="A531" s="158"/>
      <c r="B531" s="129"/>
      <c r="C531" s="133"/>
      <c r="D531" s="132"/>
      <c r="E531" s="132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</row>
    <row r="532" spans="1:23">
      <c r="A532" s="158"/>
      <c r="B532" s="129"/>
      <c r="C532" s="133"/>
      <c r="D532" s="132"/>
      <c r="E532" s="132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</row>
    <row r="533" spans="1:23">
      <c r="A533" s="158"/>
      <c r="B533" s="129"/>
      <c r="C533" s="133"/>
      <c r="D533" s="132"/>
      <c r="E533" s="132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</row>
    <row r="534" spans="1:23">
      <c r="A534" s="158"/>
      <c r="B534" s="129"/>
      <c r="C534" s="133"/>
      <c r="D534" s="132"/>
      <c r="E534" s="132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</row>
    <row r="535" spans="1:23">
      <c r="A535" s="158"/>
      <c r="B535" s="129"/>
      <c r="C535" s="133"/>
      <c r="D535" s="132"/>
      <c r="E535" s="132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</row>
    <row r="536" spans="1:23">
      <c r="A536" s="158"/>
      <c r="B536" s="129"/>
      <c r="C536" s="133"/>
      <c r="D536" s="132"/>
      <c r="E536" s="132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</row>
    <row r="537" spans="1:23">
      <c r="A537" s="158"/>
      <c r="B537" s="129"/>
      <c r="C537" s="133"/>
      <c r="D537" s="132"/>
      <c r="E537" s="132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</row>
    <row r="538" spans="1:23">
      <c r="A538" s="158"/>
      <c r="B538" s="129"/>
      <c r="C538" s="133"/>
      <c r="D538" s="132"/>
      <c r="E538" s="132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</row>
    <row r="539" spans="1:23">
      <c r="A539" s="158"/>
      <c r="B539" s="129"/>
      <c r="C539" s="133"/>
      <c r="D539" s="132"/>
      <c r="E539" s="132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</row>
    <row r="540" spans="1:23">
      <c r="A540" s="158"/>
      <c r="B540" s="129"/>
      <c r="C540" s="133"/>
      <c r="D540" s="132"/>
      <c r="E540" s="132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</row>
    <row r="541" spans="1:23">
      <c r="A541" s="158"/>
      <c r="B541" s="129"/>
      <c r="C541" s="133"/>
      <c r="D541" s="132"/>
      <c r="E541" s="132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</row>
    <row r="542" spans="1:23">
      <c r="A542" s="158"/>
      <c r="B542" s="129"/>
      <c r="C542" s="133"/>
      <c r="D542" s="132"/>
      <c r="E542" s="132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</row>
    <row r="543" spans="1:23">
      <c r="A543" s="158"/>
      <c r="B543" s="129"/>
      <c r="C543" s="133"/>
      <c r="D543" s="132"/>
      <c r="E543" s="132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</row>
    <row r="544" spans="1:23">
      <c r="A544" s="158"/>
      <c r="B544" s="129"/>
      <c r="C544" s="133"/>
      <c r="D544" s="132"/>
      <c r="E544" s="132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</row>
    <row r="545" spans="1:23">
      <c r="A545" s="158"/>
      <c r="B545" s="129"/>
      <c r="C545" s="133"/>
      <c r="D545" s="132"/>
      <c r="E545" s="132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</row>
    <row r="546" spans="1:23">
      <c r="A546" s="158"/>
      <c r="B546" s="129"/>
      <c r="C546" s="133"/>
      <c r="D546" s="132"/>
      <c r="E546" s="132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</row>
    <row r="547" spans="1:23">
      <c r="A547" s="158"/>
      <c r="B547" s="129"/>
      <c r="C547" s="133"/>
      <c r="D547" s="132"/>
      <c r="E547" s="132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</row>
    <row r="548" spans="1:23">
      <c r="A548" s="158"/>
      <c r="B548" s="129"/>
      <c r="C548" s="133"/>
      <c r="D548" s="132"/>
      <c r="E548" s="132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</row>
    <row r="549" spans="1:23">
      <c r="A549" s="158"/>
      <c r="B549" s="129"/>
      <c r="C549" s="133"/>
      <c r="D549" s="132"/>
      <c r="E549" s="132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</row>
    <row r="550" spans="1:23">
      <c r="A550" s="158"/>
      <c r="B550" s="129"/>
      <c r="C550" s="133"/>
      <c r="D550" s="132"/>
      <c r="E550" s="132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</row>
    <row r="551" spans="1:23">
      <c r="A551" s="158"/>
      <c r="B551" s="129"/>
      <c r="C551" s="133"/>
      <c r="D551" s="132"/>
      <c r="E551" s="132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</row>
    <row r="552" spans="1:23">
      <c r="A552" s="158"/>
      <c r="B552" s="129"/>
      <c r="C552" s="133"/>
      <c r="D552" s="132"/>
      <c r="E552" s="132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</row>
    <row r="553" spans="1:23">
      <c r="A553" s="158"/>
      <c r="B553" s="129"/>
      <c r="C553" s="133"/>
      <c r="D553" s="132"/>
      <c r="E553" s="132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</row>
    <row r="554" spans="1:23">
      <c r="A554" s="158"/>
      <c r="B554" s="129"/>
      <c r="C554" s="133"/>
      <c r="D554" s="132"/>
      <c r="E554" s="132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</row>
    <row r="555" spans="1:23">
      <c r="A555" s="158"/>
      <c r="B555" s="129"/>
      <c r="C555" s="133"/>
      <c r="D555" s="132"/>
      <c r="E555" s="132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</row>
    <row r="556" spans="1:23">
      <c r="A556" s="158"/>
      <c r="B556" s="129"/>
      <c r="C556" s="133"/>
      <c r="D556" s="132"/>
      <c r="E556" s="132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</row>
    <row r="557" spans="1:23">
      <c r="A557" s="158"/>
      <c r="B557" s="129"/>
      <c r="C557" s="133"/>
      <c r="D557" s="132"/>
      <c r="E557" s="132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</row>
    <row r="558" spans="1:23">
      <c r="A558" s="158"/>
      <c r="B558" s="134"/>
      <c r="C558" s="133"/>
      <c r="D558" s="132"/>
      <c r="E558" s="132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</row>
    <row r="559" spans="1:23">
      <c r="A559" s="158"/>
      <c r="B559" s="134"/>
      <c r="C559" s="133"/>
      <c r="D559" s="132"/>
      <c r="E559" s="132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</row>
    <row r="560" spans="1:23">
      <c r="A560" s="158"/>
      <c r="B560" s="134"/>
      <c r="C560" s="133"/>
      <c r="D560" s="132"/>
      <c r="E560" s="132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</row>
    <row r="561" spans="1:23">
      <c r="A561" s="158"/>
      <c r="B561" s="134"/>
      <c r="C561" s="133"/>
      <c r="D561" s="132"/>
      <c r="E561" s="132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</row>
    <row r="562" spans="1:23">
      <c r="A562" s="158"/>
      <c r="B562" s="134"/>
      <c r="C562" s="133"/>
      <c r="D562" s="132"/>
      <c r="E562" s="132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</row>
    <row r="563" spans="1:23">
      <c r="A563" s="158"/>
      <c r="B563" s="134"/>
      <c r="C563" s="133"/>
      <c r="D563" s="132"/>
      <c r="E563" s="132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</row>
    <row r="564" spans="1:23">
      <c r="A564" s="158"/>
      <c r="B564" s="134"/>
      <c r="C564" s="133"/>
      <c r="D564" s="132"/>
      <c r="E564" s="132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</row>
    <row r="565" spans="1:23">
      <c r="A565" s="158"/>
      <c r="B565" s="134"/>
      <c r="C565" s="133"/>
      <c r="D565" s="132"/>
      <c r="E565" s="132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</row>
    <row r="566" spans="1:23">
      <c r="A566" s="158"/>
      <c r="B566" s="134"/>
      <c r="C566" s="133"/>
      <c r="D566" s="132"/>
      <c r="E566" s="132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</row>
    <row r="567" spans="1:23">
      <c r="A567" s="158"/>
      <c r="B567" s="134"/>
      <c r="C567" s="133"/>
      <c r="D567" s="132"/>
      <c r="E567" s="132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</row>
    <row r="568" spans="1:23">
      <c r="A568" s="158"/>
      <c r="B568" s="134"/>
      <c r="C568" s="133"/>
      <c r="D568" s="132"/>
      <c r="E568" s="132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</row>
    <row r="569" spans="1:23">
      <c r="A569" s="158"/>
      <c r="B569" s="134"/>
      <c r="C569" s="133"/>
      <c r="D569" s="132"/>
      <c r="E569" s="132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</row>
    <row r="570" spans="1:23">
      <c r="A570" s="158"/>
      <c r="B570" s="134"/>
      <c r="C570" s="133"/>
      <c r="D570" s="132"/>
      <c r="E570" s="132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</row>
    <row r="571" spans="1:23">
      <c r="A571" s="158"/>
      <c r="B571" s="134"/>
      <c r="C571" s="133"/>
      <c r="D571" s="132"/>
      <c r="E571" s="132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</row>
    <row r="572" spans="1:23">
      <c r="A572" s="158"/>
      <c r="B572" s="134"/>
      <c r="C572" s="133"/>
      <c r="D572" s="132"/>
      <c r="E572" s="132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</row>
    <row r="573" spans="1:23">
      <c r="A573" s="158"/>
      <c r="B573" s="134"/>
      <c r="C573" s="133"/>
      <c r="D573" s="132"/>
      <c r="E573" s="132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</row>
    <row r="574" spans="1:23">
      <c r="A574" s="158"/>
      <c r="B574" s="134"/>
      <c r="C574" s="133"/>
      <c r="D574" s="132"/>
      <c r="E574" s="132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</row>
    <row r="575" spans="1:23">
      <c r="A575" s="158"/>
      <c r="B575" s="134"/>
      <c r="C575" s="133"/>
      <c r="D575" s="132"/>
      <c r="E575" s="132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</row>
    <row r="576" spans="1:23">
      <c r="A576" s="158"/>
      <c r="B576" s="134"/>
      <c r="C576" s="133"/>
      <c r="D576" s="132"/>
      <c r="E576" s="132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</row>
    <row r="577" spans="1:23">
      <c r="A577" s="158"/>
      <c r="B577" s="134"/>
      <c r="C577" s="133"/>
      <c r="D577" s="132"/>
      <c r="E577" s="132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</row>
    <row r="578" spans="1:23">
      <c r="A578" s="158"/>
      <c r="B578" s="134"/>
      <c r="C578" s="133"/>
      <c r="D578" s="132"/>
      <c r="E578" s="132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</row>
    <row r="579" spans="1:23">
      <c r="A579" s="158"/>
      <c r="B579" s="134"/>
      <c r="C579" s="133"/>
      <c r="D579" s="132"/>
      <c r="E579" s="132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</row>
    <row r="580" spans="1:23">
      <c r="A580" s="158"/>
      <c r="B580" s="134"/>
      <c r="C580" s="133"/>
      <c r="D580" s="132"/>
      <c r="E580" s="132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</row>
    <row r="581" spans="1:23">
      <c r="A581" s="158"/>
      <c r="B581" s="134"/>
      <c r="C581" s="133"/>
      <c r="D581" s="132"/>
      <c r="E581" s="132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</row>
    <row r="582" spans="1:23">
      <c r="A582" s="158"/>
      <c r="B582" s="134"/>
      <c r="C582" s="133"/>
      <c r="D582" s="132"/>
      <c r="E582" s="132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</row>
    <row r="583" spans="1:23">
      <c r="A583" s="158"/>
      <c r="B583" s="134"/>
      <c r="C583" s="133"/>
      <c r="D583" s="132"/>
      <c r="E583" s="132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</row>
    <row r="584" spans="1:23">
      <c r="A584" s="158"/>
      <c r="B584" s="134"/>
      <c r="C584" s="133"/>
      <c r="D584" s="132"/>
      <c r="E584" s="132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</row>
    <row r="585" spans="1:23">
      <c r="A585" s="158"/>
      <c r="B585" s="134"/>
      <c r="C585" s="133"/>
      <c r="D585" s="132"/>
      <c r="E585" s="132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</row>
    <row r="586" spans="1:23">
      <c r="A586" s="158"/>
      <c r="B586" s="134"/>
      <c r="C586" s="133"/>
      <c r="D586" s="132"/>
      <c r="E586" s="132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</row>
    <row r="587" spans="1:23">
      <c r="A587" s="158"/>
      <c r="B587" s="134"/>
      <c r="C587" s="133"/>
      <c r="D587" s="132"/>
      <c r="E587" s="132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</row>
    <row r="588" spans="1:23">
      <c r="A588" s="158"/>
      <c r="B588" s="134"/>
      <c r="C588" s="133"/>
      <c r="D588" s="132"/>
      <c r="E588" s="132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</row>
    <row r="589" spans="1:23">
      <c r="A589" s="158"/>
      <c r="B589" s="134"/>
      <c r="C589" s="133"/>
      <c r="D589" s="132"/>
      <c r="E589" s="132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</row>
    <row r="590" spans="1:23">
      <c r="A590" s="158"/>
      <c r="B590" s="134"/>
      <c r="C590" s="133"/>
      <c r="D590" s="132"/>
      <c r="E590" s="132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</row>
    <row r="591" spans="1:23">
      <c r="A591" s="158"/>
      <c r="B591" s="134"/>
      <c r="C591" s="133"/>
      <c r="D591" s="132"/>
      <c r="E591" s="132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</row>
    <row r="592" spans="1:23">
      <c r="A592" s="158"/>
      <c r="B592" s="134"/>
      <c r="C592" s="133"/>
      <c r="D592" s="132"/>
      <c r="E592" s="132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</row>
    <row r="593" spans="1:23">
      <c r="A593" s="158"/>
      <c r="B593" s="134"/>
      <c r="C593" s="133"/>
      <c r="D593" s="132"/>
      <c r="E593" s="132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</row>
    <row r="594" spans="1:23">
      <c r="A594" s="158"/>
      <c r="B594" s="134"/>
      <c r="C594" s="133"/>
      <c r="D594" s="132"/>
      <c r="E594" s="132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</row>
    <row r="595" spans="1:23">
      <c r="A595" s="158"/>
      <c r="B595" s="134"/>
      <c r="C595" s="133"/>
      <c r="D595" s="132"/>
      <c r="E595" s="132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</row>
    <row r="596" spans="1:23">
      <c r="A596" s="158"/>
      <c r="B596" s="134"/>
      <c r="C596" s="133"/>
      <c r="D596" s="132"/>
      <c r="E596" s="132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</row>
    <row r="597" spans="1:23">
      <c r="A597" s="158"/>
      <c r="B597" s="134"/>
      <c r="C597" s="133"/>
      <c r="D597" s="132"/>
      <c r="E597" s="132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</row>
    <row r="598" spans="1:23">
      <c r="A598" s="158"/>
      <c r="B598" s="134"/>
      <c r="C598" s="133"/>
      <c r="D598" s="132"/>
      <c r="E598" s="132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</row>
    <row r="599" spans="1:23">
      <c r="A599" s="158"/>
      <c r="B599" s="134"/>
      <c r="C599" s="133"/>
      <c r="D599" s="132"/>
      <c r="E599" s="132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</row>
    <row r="600" spans="1:23">
      <c r="A600" s="158"/>
      <c r="B600" s="134"/>
      <c r="C600" s="133"/>
      <c r="D600" s="132"/>
      <c r="E600" s="132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</row>
    <row r="601" spans="1:23">
      <c r="A601" s="158"/>
      <c r="B601" s="134"/>
      <c r="C601" s="133"/>
      <c r="D601" s="132"/>
      <c r="E601" s="132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</row>
    <row r="602" spans="1:23">
      <c r="A602" s="158"/>
      <c r="B602" s="134"/>
      <c r="C602" s="133"/>
      <c r="D602" s="132"/>
      <c r="E602" s="132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</row>
    <row r="603" spans="1:23">
      <c r="A603" s="158"/>
      <c r="B603" s="134"/>
      <c r="C603" s="133"/>
      <c r="D603" s="132"/>
      <c r="E603" s="132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</row>
    <row r="604" spans="1:23">
      <c r="A604" s="158"/>
      <c r="B604" s="134"/>
      <c r="C604" s="133"/>
      <c r="D604" s="132"/>
      <c r="E604" s="132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</row>
    <row r="605" spans="1:23">
      <c r="A605" s="158"/>
      <c r="B605" s="134"/>
      <c r="C605" s="133"/>
      <c r="D605" s="132"/>
      <c r="E605" s="132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</row>
    <row r="606" spans="1:23">
      <c r="A606" s="158"/>
      <c r="B606" s="134"/>
      <c r="C606" s="133"/>
      <c r="D606" s="132"/>
      <c r="E606" s="132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</row>
    <row r="607" spans="1:23">
      <c r="A607" s="158"/>
      <c r="B607" s="134"/>
      <c r="C607" s="133"/>
      <c r="D607" s="132"/>
      <c r="E607" s="132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</row>
    <row r="608" spans="1:23">
      <c r="A608" s="158"/>
      <c r="B608" s="134"/>
      <c r="C608" s="133"/>
      <c r="D608" s="132"/>
      <c r="E608" s="132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</row>
    <row r="609" spans="1:23">
      <c r="A609" s="158"/>
      <c r="B609" s="134"/>
      <c r="C609" s="133"/>
      <c r="D609" s="132"/>
      <c r="E609" s="132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</row>
    <row r="610" spans="1:23">
      <c r="A610" s="158"/>
      <c r="B610" s="134"/>
      <c r="C610" s="133"/>
      <c r="D610" s="132"/>
      <c r="E610" s="132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</row>
    <row r="611" spans="1:23">
      <c r="A611" s="158"/>
      <c r="B611" s="134"/>
      <c r="C611" s="133"/>
      <c r="D611" s="132"/>
      <c r="E611" s="132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</row>
    <row r="612" spans="1:23">
      <c r="A612" s="158"/>
      <c r="B612" s="134"/>
      <c r="C612" s="133"/>
      <c r="D612" s="132"/>
      <c r="E612" s="132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</row>
    <row r="613" spans="1:23">
      <c r="A613" s="158"/>
      <c r="B613" s="134"/>
      <c r="C613" s="133"/>
      <c r="D613" s="132"/>
      <c r="E613" s="132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</row>
    <row r="614" spans="1:23">
      <c r="A614" s="158"/>
      <c r="B614" s="134"/>
      <c r="C614" s="133"/>
      <c r="D614" s="132"/>
      <c r="E614" s="132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</row>
    <row r="615" spans="1:23">
      <c r="A615" s="158"/>
      <c r="B615" s="134"/>
      <c r="C615" s="133"/>
      <c r="D615" s="132"/>
      <c r="E615" s="132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</row>
    <row r="616" spans="1:23">
      <c r="A616" s="158"/>
      <c r="B616" s="134"/>
      <c r="C616" s="133"/>
      <c r="D616" s="132"/>
      <c r="E616" s="132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</row>
    <row r="617" spans="1:23">
      <c r="A617" s="158"/>
      <c r="B617" s="134"/>
      <c r="C617" s="133"/>
      <c r="D617" s="132"/>
      <c r="E617" s="132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</row>
    <row r="618" spans="1:23">
      <c r="A618" s="158"/>
      <c r="B618" s="134"/>
      <c r="C618" s="133"/>
      <c r="D618" s="132"/>
      <c r="E618" s="132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</row>
    <row r="619" spans="1:23">
      <c r="A619" s="158"/>
      <c r="B619" s="134"/>
      <c r="C619" s="133"/>
      <c r="D619" s="132"/>
      <c r="E619" s="132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</row>
    <row r="620" spans="1:23">
      <c r="A620" s="158"/>
      <c r="B620" s="134"/>
      <c r="C620" s="133"/>
      <c r="D620" s="132"/>
      <c r="E620" s="132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</row>
    <row r="621" spans="1:23">
      <c r="A621" s="158"/>
      <c r="B621" s="134"/>
      <c r="C621" s="133"/>
      <c r="D621" s="132"/>
      <c r="E621" s="132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</row>
    <row r="622" spans="1:23">
      <c r="A622" s="158"/>
      <c r="B622" s="134"/>
      <c r="C622" s="133"/>
      <c r="D622" s="132"/>
      <c r="E622" s="132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</row>
    <row r="623" spans="1:23">
      <c r="A623" s="158"/>
      <c r="B623" s="134"/>
      <c r="C623" s="133"/>
      <c r="D623" s="132"/>
      <c r="E623" s="132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</row>
    <row r="624" spans="1:23">
      <c r="A624" s="158"/>
      <c r="B624" s="134"/>
      <c r="C624" s="133"/>
      <c r="D624" s="132"/>
      <c r="E624" s="132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</row>
    <row r="625" spans="1:23">
      <c r="A625" s="158"/>
      <c r="B625" s="134"/>
      <c r="C625" s="133"/>
      <c r="D625" s="132"/>
      <c r="E625" s="132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</row>
    <row r="626" spans="1:23">
      <c r="A626" s="158"/>
      <c r="B626" s="134"/>
      <c r="C626" s="133"/>
      <c r="D626" s="132"/>
      <c r="E626" s="132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</row>
    <row r="627" spans="1:23">
      <c r="A627" s="158"/>
      <c r="B627" s="134"/>
      <c r="C627" s="133"/>
      <c r="D627" s="132"/>
      <c r="E627" s="132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</row>
    <row r="628" spans="1:23">
      <c r="A628" s="15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</row>
    <row r="629" spans="1:23">
      <c r="A629" s="15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</row>
    <row r="630" spans="1:23">
      <c r="A630" s="15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</row>
    <row r="631" spans="1:23">
      <c r="A631" s="15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</row>
    <row r="632" spans="1:23">
      <c r="A632" s="158"/>
      <c r="B632" s="158"/>
      <c r="C632" s="158"/>
      <c r="D632" s="158"/>
      <c r="E632" s="164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</row>
    <row r="633" spans="1:23">
      <c r="A633" s="158"/>
      <c r="B633" s="158"/>
      <c r="C633" s="158"/>
      <c r="D633" s="158"/>
      <c r="E633" s="164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</row>
    <row r="634" spans="1:23">
      <c r="A634" s="158"/>
      <c r="B634" s="158"/>
      <c r="C634" s="158"/>
      <c r="D634" s="158"/>
      <c r="E634" s="164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</row>
    <row r="635" spans="1:23">
      <c r="A635" s="158"/>
      <c r="B635" s="158"/>
      <c r="C635" s="158"/>
      <c r="D635" s="158"/>
      <c r="E635" s="164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</row>
    <row r="636" spans="1:23">
      <c r="A636" s="158"/>
      <c r="B636" s="158"/>
      <c r="C636" s="158"/>
      <c r="D636" s="158"/>
      <c r="E636" s="164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</row>
    <row r="637" spans="1:23">
      <c r="A637" s="158"/>
      <c r="B637" s="158"/>
      <c r="C637" s="158"/>
      <c r="D637" s="158"/>
      <c r="E637" s="164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</row>
    <row r="638" spans="1:23">
      <c r="A638" s="158"/>
      <c r="B638" s="158"/>
      <c r="C638" s="158"/>
      <c r="D638" s="158"/>
      <c r="E638" s="164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</row>
    <row r="639" spans="1:23">
      <c r="A639" s="158"/>
      <c r="B639" s="158"/>
      <c r="C639" s="158"/>
      <c r="D639" s="158"/>
      <c r="E639" s="164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</row>
    <row r="640" spans="1:23">
      <c r="A640" s="158"/>
      <c r="B640" s="158"/>
      <c r="C640" s="158"/>
      <c r="D640" s="158"/>
      <c r="E640" s="164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</row>
    <row r="641" spans="1:23">
      <c r="A641" s="158"/>
      <c r="B641" s="158"/>
      <c r="C641" s="158"/>
      <c r="D641" s="158"/>
      <c r="E641" s="164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</row>
    <row r="642" spans="1:23">
      <c r="A642" s="158"/>
      <c r="B642" s="158"/>
      <c r="C642" s="158"/>
      <c r="D642" s="158"/>
      <c r="E642" s="164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</row>
    <row r="643" spans="1:23">
      <c r="A643" s="158"/>
      <c r="B643" s="158"/>
      <c r="C643" s="158"/>
      <c r="D643" s="158"/>
      <c r="E643" s="164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</row>
    <row r="644" spans="1:23">
      <c r="A644" s="158"/>
      <c r="B644" s="158"/>
      <c r="C644" s="158"/>
      <c r="D644" s="158"/>
      <c r="E644" s="164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</row>
    <row r="645" spans="1:23">
      <c r="A645" s="158"/>
      <c r="B645" s="158"/>
      <c r="C645" s="158"/>
      <c r="D645" s="158"/>
      <c r="E645" s="164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</row>
    <row r="646" spans="1:23">
      <c r="A646" s="158"/>
      <c r="B646" s="158"/>
      <c r="C646" s="158"/>
      <c r="D646" s="158"/>
      <c r="E646" s="164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</row>
    <row r="647" spans="1:23">
      <c r="A647" s="158"/>
      <c r="B647" s="158"/>
      <c r="C647" s="158"/>
      <c r="D647" s="158"/>
      <c r="E647" s="164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</row>
    <row r="648" spans="1:23">
      <c r="A648" s="158"/>
      <c r="B648" s="158"/>
      <c r="C648" s="158"/>
      <c r="D648" s="158"/>
      <c r="E648" s="164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</row>
    <row r="649" spans="1:23">
      <c r="A649" s="158"/>
      <c r="B649" s="158"/>
      <c r="C649" s="158"/>
      <c r="D649" s="158"/>
      <c r="E649" s="164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</row>
    <row r="650" spans="1:23">
      <c r="A650" s="158"/>
      <c r="B650" s="158"/>
      <c r="C650" s="158"/>
      <c r="D650" s="158"/>
      <c r="E650" s="164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</row>
    <row r="651" spans="1:23">
      <c r="A651" s="158"/>
      <c r="B651" s="158"/>
      <c r="C651" s="158"/>
      <c r="D651" s="158"/>
      <c r="E651" s="164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</row>
    <row r="652" spans="1:23">
      <c r="A652" s="158"/>
      <c r="B652" s="158"/>
      <c r="C652" s="158"/>
      <c r="D652" s="158"/>
      <c r="E652" s="164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</row>
    <row r="653" spans="1:23">
      <c r="A653" s="158"/>
      <c r="B653" s="158"/>
      <c r="C653" s="158"/>
      <c r="D653" s="158"/>
      <c r="E653" s="164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</row>
    <row r="654" spans="1:23">
      <c r="A654" s="158"/>
      <c r="B654" s="158"/>
      <c r="C654" s="158"/>
      <c r="D654" s="158"/>
      <c r="E654" s="164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</row>
    <row r="655" spans="1:23">
      <c r="A655" s="158"/>
      <c r="B655" s="158"/>
      <c r="C655" s="158"/>
      <c r="D655" s="158"/>
      <c r="E655" s="164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</row>
    <row r="656" spans="1:23">
      <c r="A656" s="158"/>
      <c r="B656" s="158"/>
      <c r="C656" s="158"/>
      <c r="D656" s="158"/>
      <c r="E656" s="164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</row>
    <row r="657" spans="1:23">
      <c r="A657" s="158"/>
      <c r="B657" s="158"/>
      <c r="C657" s="158"/>
      <c r="D657" s="158"/>
      <c r="E657" s="164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</row>
    <row r="658" spans="1:23">
      <c r="A658" s="158"/>
      <c r="B658" s="158"/>
      <c r="C658" s="158"/>
      <c r="D658" s="158"/>
      <c r="E658" s="164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</row>
    <row r="659" spans="1:23">
      <c r="A659" s="158"/>
      <c r="B659" s="158"/>
      <c r="C659" s="158"/>
      <c r="D659" s="158"/>
      <c r="E659" s="164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</row>
    <row r="660" spans="1:23">
      <c r="A660" s="158"/>
      <c r="B660" s="158"/>
      <c r="C660" s="158"/>
      <c r="D660" s="158"/>
      <c r="E660" s="164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</row>
    <row r="661" spans="1:23">
      <c r="A661" s="158"/>
      <c r="B661" s="158"/>
      <c r="C661" s="158"/>
      <c r="D661" s="158"/>
      <c r="E661" s="164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</row>
    <row r="662" spans="1:23">
      <c r="A662" s="158"/>
      <c r="B662" s="158"/>
      <c r="C662" s="158"/>
      <c r="D662" s="158"/>
      <c r="E662" s="164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</row>
    <row r="663" spans="1:23">
      <c r="A663" s="158"/>
      <c r="B663" s="158"/>
      <c r="C663" s="158"/>
      <c r="D663" s="158"/>
      <c r="E663" s="164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</row>
    <row r="664" spans="1:23">
      <c r="A664" s="158"/>
      <c r="B664" s="158"/>
      <c r="C664" s="158"/>
      <c r="D664" s="158"/>
      <c r="E664" s="164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</row>
    <row r="665" spans="1:23">
      <c r="A665" s="158"/>
      <c r="B665" s="158"/>
      <c r="C665" s="158"/>
      <c r="D665" s="158"/>
      <c r="E665" s="164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</row>
    <row r="666" spans="1:23">
      <c r="A666" s="158"/>
      <c r="B666" s="158"/>
      <c r="C666" s="158"/>
      <c r="D666" s="158"/>
      <c r="E666" s="164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</row>
    <row r="667" spans="1:23">
      <c r="A667" s="158"/>
      <c r="B667" s="158"/>
      <c r="C667" s="158"/>
      <c r="D667" s="158"/>
      <c r="E667" s="164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</row>
    <row r="668" spans="1:23">
      <c r="A668" s="158"/>
      <c r="B668" s="158"/>
      <c r="C668" s="158"/>
      <c r="D668" s="158"/>
      <c r="E668" s="164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</row>
    <row r="669" spans="1:23">
      <c r="A669" s="158"/>
      <c r="B669" s="158"/>
      <c r="C669" s="158"/>
      <c r="D669" s="158"/>
      <c r="E669" s="164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</row>
    <row r="670" spans="1:23">
      <c r="A670" s="158"/>
      <c r="B670" s="158"/>
      <c r="C670" s="158"/>
      <c r="D670" s="158"/>
      <c r="E670" s="164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</row>
    <row r="671" spans="1:23">
      <c r="A671" s="158"/>
      <c r="B671" s="158"/>
      <c r="C671" s="158"/>
      <c r="D671" s="158"/>
      <c r="E671" s="164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</row>
    <row r="672" spans="1:23">
      <c r="A672" s="158"/>
      <c r="B672" s="158"/>
      <c r="C672" s="158"/>
      <c r="D672" s="158"/>
      <c r="E672" s="164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</row>
    <row r="673" spans="1:23">
      <c r="A673" s="158"/>
      <c r="B673" s="158"/>
      <c r="C673" s="158"/>
      <c r="D673" s="158"/>
      <c r="E673" s="164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</row>
    <row r="674" spans="1:23">
      <c r="A674" s="158"/>
      <c r="B674" s="158"/>
      <c r="C674" s="158"/>
      <c r="D674" s="158"/>
      <c r="E674" s="164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</row>
    <row r="675" spans="1:23">
      <c r="A675" s="158"/>
      <c r="B675" s="158"/>
      <c r="C675" s="158"/>
      <c r="D675" s="158"/>
      <c r="E675" s="164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</row>
    <row r="676" spans="1:23">
      <c r="A676" s="158"/>
      <c r="B676" s="158"/>
      <c r="C676" s="158"/>
      <c r="D676" s="158"/>
      <c r="E676" s="164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</row>
    <row r="677" spans="1:23">
      <c r="A677" s="158"/>
      <c r="B677" s="158"/>
      <c r="C677" s="158"/>
      <c r="D677" s="158"/>
      <c r="E677" s="164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</row>
    <row r="678" spans="1:23">
      <c r="A678" s="158"/>
      <c r="B678" s="158"/>
      <c r="C678" s="158"/>
      <c r="D678" s="158"/>
      <c r="E678" s="164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</row>
    <row r="679" spans="1:23">
      <c r="A679" s="158"/>
      <c r="B679" s="158"/>
      <c r="C679" s="158"/>
      <c r="D679" s="158"/>
      <c r="E679" s="164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</row>
    <row r="680" spans="1:23">
      <c r="A680" s="158"/>
      <c r="B680" s="158"/>
      <c r="C680" s="158"/>
      <c r="D680" s="158"/>
      <c r="E680" s="164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</row>
    <row r="681" spans="1:23">
      <c r="A681" s="158"/>
      <c r="B681" s="158"/>
      <c r="C681" s="158"/>
      <c r="D681" s="158"/>
      <c r="E681" s="164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</row>
    <row r="682" spans="1:23">
      <c r="A682" s="158"/>
      <c r="B682" s="158"/>
      <c r="C682" s="158"/>
      <c r="D682" s="158"/>
      <c r="E682" s="164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</row>
    <row r="683" spans="1:23">
      <c r="A683" s="158"/>
      <c r="B683" s="158"/>
      <c r="C683" s="158"/>
      <c r="D683" s="158"/>
      <c r="E683" s="164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</row>
    <row r="684" spans="1:23">
      <c r="A684" s="158"/>
      <c r="B684" s="158"/>
      <c r="C684" s="158"/>
      <c r="D684" s="158"/>
      <c r="E684" s="164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</row>
    <row r="685" spans="1:23">
      <c r="A685" s="158"/>
      <c r="B685" s="158"/>
      <c r="C685" s="158"/>
      <c r="D685" s="158"/>
      <c r="E685" s="164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</row>
    <row r="686" spans="1:23">
      <c r="A686" s="158"/>
      <c r="B686" s="158"/>
      <c r="C686" s="158"/>
      <c r="D686" s="158"/>
      <c r="E686" s="164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</row>
    <row r="687" spans="1:23">
      <c r="A687" s="158"/>
      <c r="B687" s="158"/>
      <c r="C687" s="158"/>
      <c r="D687" s="158"/>
      <c r="E687" s="164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</row>
    <row r="688" spans="1:23">
      <c r="A688" s="158"/>
      <c r="B688" s="158"/>
      <c r="C688" s="158"/>
      <c r="D688" s="158"/>
      <c r="E688" s="164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</row>
    <row r="689" spans="1:23">
      <c r="A689" s="158"/>
      <c r="B689" s="158"/>
      <c r="C689" s="158"/>
      <c r="D689" s="158"/>
      <c r="E689" s="164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</row>
    <row r="690" spans="1:23">
      <c r="A690" s="158"/>
      <c r="B690" s="158"/>
      <c r="C690" s="158"/>
      <c r="D690" s="158"/>
      <c r="E690" s="164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</row>
    <row r="691" spans="1:23">
      <c r="A691" s="158"/>
      <c r="B691" s="158"/>
      <c r="C691" s="158"/>
      <c r="D691" s="158"/>
      <c r="E691" s="164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</row>
    <row r="692" spans="1:23">
      <c r="A692" s="158"/>
      <c r="B692" s="158"/>
      <c r="C692" s="158"/>
      <c r="D692" s="158"/>
      <c r="E692" s="164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</row>
    <row r="693" spans="1:23">
      <c r="A693" s="158"/>
      <c r="B693" s="158"/>
      <c r="C693" s="158"/>
      <c r="D693" s="158"/>
      <c r="E693" s="164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</row>
    <row r="694" spans="1:23">
      <c r="A694" s="158"/>
      <c r="B694" s="158"/>
      <c r="C694" s="158"/>
      <c r="D694" s="158"/>
      <c r="E694" s="164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</row>
    <row r="695" spans="1:23">
      <c r="A695" s="158"/>
      <c r="B695" s="158"/>
      <c r="C695" s="158"/>
      <c r="D695" s="158"/>
      <c r="E695" s="164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</row>
    <row r="696" spans="1:23">
      <c r="A696" s="158"/>
      <c r="B696" s="158"/>
      <c r="C696" s="158"/>
      <c r="D696" s="158"/>
      <c r="E696" s="164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</row>
    <row r="697" spans="1:23">
      <c r="A697" s="158"/>
      <c r="B697" s="158"/>
      <c r="C697" s="158"/>
      <c r="D697" s="158"/>
      <c r="E697" s="164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</row>
    <row r="698" spans="1:23">
      <c r="A698" s="158"/>
      <c r="B698" s="158"/>
      <c r="C698" s="158"/>
      <c r="D698" s="158"/>
      <c r="E698" s="164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</row>
    <row r="699" spans="1:23">
      <c r="A699" s="158"/>
      <c r="B699" s="158"/>
      <c r="C699" s="158"/>
      <c r="D699" s="158"/>
      <c r="E699" s="164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</row>
    <row r="700" spans="1:23">
      <c r="A700" s="158"/>
      <c r="B700" s="158"/>
      <c r="C700" s="158"/>
      <c r="D700" s="158"/>
      <c r="E700" s="164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</row>
    <row r="701" spans="1:23">
      <c r="A701" s="158"/>
      <c r="B701" s="158"/>
      <c r="C701" s="158"/>
      <c r="D701" s="158"/>
      <c r="E701" s="164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</row>
    <row r="702" spans="1:23">
      <c r="A702" s="158"/>
      <c r="B702" s="158"/>
      <c r="C702" s="158"/>
      <c r="D702" s="158"/>
      <c r="E702" s="164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</row>
    <row r="703" spans="1:23">
      <c r="A703" s="158"/>
      <c r="B703" s="158"/>
      <c r="C703" s="158"/>
      <c r="D703" s="158"/>
      <c r="E703" s="164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</row>
    <row r="704" spans="1:23">
      <c r="A704" s="158"/>
      <c r="B704" s="158"/>
      <c r="C704" s="158"/>
      <c r="D704" s="158"/>
      <c r="E704" s="164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</row>
    <row r="705" spans="1:23">
      <c r="A705" s="158"/>
      <c r="B705" s="158"/>
      <c r="C705" s="158"/>
      <c r="D705" s="158"/>
      <c r="E705" s="164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</row>
    <row r="706" spans="1:23">
      <c r="A706" s="158"/>
      <c r="B706" s="158"/>
      <c r="C706" s="158"/>
      <c r="D706" s="158"/>
      <c r="E706" s="164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</row>
    <row r="707" spans="1:23">
      <c r="A707" s="158"/>
      <c r="B707" s="158"/>
      <c r="C707" s="158"/>
      <c r="D707" s="158"/>
      <c r="E707" s="164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</row>
    <row r="708" spans="1:23">
      <c r="A708" s="158"/>
      <c r="B708" s="158"/>
      <c r="C708" s="158"/>
      <c r="D708" s="158"/>
      <c r="E708" s="164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</row>
    <row r="709" spans="1:23">
      <c r="A709" s="158"/>
      <c r="B709" s="158"/>
      <c r="C709" s="158"/>
      <c r="D709" s="158"/>
      <c r="E709" s="164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</row>
    <row r="710" spans="1:23">
      <c r="A710" s="158"/>
      <c r="B710" s="158"/>
      <c r="C710" s="158"/>
      <c r="D710" s="158"/>
      <c r="E710" s="164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</row>
    <row r="711" spans="1:23">
      <c r="A711" s="158"/>
      <c r="B711" s="158"/>
      <c r="C711" s="158"/>
      <c r="D711" s="158"/>
      <c r="E711" s="164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</row>
    <row r="712" spans="1:23">
      <c r="A712" s="158"/>
      <c r="B712" s="158"/>
      <c r="C712" s="158"/>
      <c r="D712" s="158"/>
      <c r="E712" s="164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</row>
    <row r="713" spans="1:23">
      <c r="A713" s="158"/>
      <c r="B713" s="158"/>
      <c r="C713" s="158"/>
      <c r="D713" s="158"/>
      <c r="E713" s="164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</row>
    <row r="714" spans="1:23">
      <c r="A714" s="158"/>
      <c r="B714" s="158"/>
      <c r="C714" s="158"/>
      <c r="D714" s="158"/>
      <c r="E714" s="164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</row>
    <row r="715" spans="1:23">
      <c r="A715" s="158"/>
      <c r="B715" s="158"/>
      <c r="C715" s="158"/>
      <c r="D715" s="158"/>
      <c r="E715" s="164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</row>
    <row r="716" spans="1:23">
      <c r="A716" s="158"/>
      <c r="B716" s="158"/>
      <c r="C716" s="158"/>
      <c r="D716" s="158"/>
      <c r="E716" s="164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</row>
    <row r="717" spans="1:23">
      <c r="A717" s="158"/>
      <c r="B717" s="158"/>
      <c r="C717" s="158"/>
      <c r="D717" s="158"/>
      <c r="E717" s="164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</row>
    <row r="718" spans="1:23">
      <c r="A718" s="158"/>
      <c r="B718" s="158"/>
      <c r="C718" s="158"/>
      <c r="D718" s="158"/>
      <c r="E718" s="164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</row>
    <row r="719" spans="1:23">
      <c r="A719" s="158"/>
      <c r="B719" s="158"/>
      <c r="C719" s="158"/>
      <c r="D719" s="158"/>
      <c r="E719" s="164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</row>
    <row r="720" spans="1:23">
      <c r="A720" s="158"/>
      <c r="B720" s="158"/>
      <c r="C720" s="158"/>
      <c r="D720" s="158"/>
      <c r="E720" s="164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</row>
    <row r="721" spans="1:23">
      <c r="A721" s="158"/>
      <c r="B721" s="158"/>
      <c r="C721" s="158"/>
      <c r="D721" s="158"/>
      <c r="E721" s="164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</row>
    <row r="722" spans="1:23">
      <c r="A722" s="158"/>
      <c r="B722" s="158"/>
      <c r="C722" s="158"/>
      <c r="D722" s="158"/>
      <c r="E722" s="164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</row>
    <row r="723" spans="1:23">
      <c r="A723" s="158"/>
      <c r="B723" s="158"/>
      <c r="C723" s="158"/>
      <c r="D723" s="158"/>
      <c r="E723" s="164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</row>
    <row r="724" spans="1:23">
      <c r="A724" s="158"/>
      <c r="B724" s="158"/>
      <c r="C724" s="158"/>
      <c r="D724" s="158"/>
      <c r="E724" s="164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</row>
    <row r="725" spans="1:23">
      <c r="A725" s="158"/>
      <c r="B725" s="158"/>
      <c r="C725" s="158"/>
      <c r="D725" s="158"/>
      <c r="E725" s="164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</row>
    <row r="726" spans="1:23">
      <c r="A726" s="158"/>
      <c r="B726" s="158"/>
      <c r="C726" s="158"/>
      <c r="D726" s="158"/>
      <c r="E726" s="164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</row>
    <row r="727" spans="1:23">
      <c r="A727" s="158"/>
      <c r="B727" s="158"/>
      <c r="C727" s="158"/>
      <c r="D727" s="158"/>
      <c r="E727" s="164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</row>
    <row r="728" spans="1:23">
      <c r="A728" s="158"/>
      <c r="B728" s="158"/>
      <c r="C728" s="158"/>
      <c r="D728" s="158"/>
      <c r="E728" s="164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</row>
    <row r="729" spans="1:23">
      <c r="A729" s="158"/>
      <c r="B729" s="158"/>
      <c r="C729" s="158"/>
      <c r="D729" s="158"/>
      <c r="E729" s="164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</row>
    <row r="730" spans="1:23">
      <c r="A730" s="158"/>
      <c r="B730" s="158"/>
      <c r="C730" s="158"/>
      <c r="D730" s="158"/>
      <c r="E730" s="164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</row>
    <row r="731" spans="1:23">
      <c r="A731" s="158"/>
      <c r="B731" s="158"/>
      <c r="C731" s="158"/>
      <c r="D731" s="158"/>
      <c r="E731" s="164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</row>
    <row r="732" spans="1:23">
      <c r="A732" s="158"/>
      <c r="B732" s="158"/>
      <c r="C732" s="158"/>
      <c r="D732" s="158"/>
      <c r="E732" s="164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</row>
    <row r="733" spans="1:23">
      <c r="A733" s="158"/>
      <c r="B733" s="158"/>
      <c r="C733" s="158"/>
      <c r="D733" s="158"/>
      <c r="E733" s="164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</row>
    <row r="734" spans="1:23">
      <c r="A734" s="158"/>
      <c r="B734" s="158"/>
      <c r="C734" s="158"/>
      <c r="D734" s="158"/>
      <c r="E734" s="164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</row>
    <row r="735" spans="1:23">
      <c r="A735" s="158"/>
      <c r="B735" s="158"/>
      <c r="C735" s="158"/>
      <c r="D735" s="158"/>
      <c r="E735" s="164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</row>
    <row r="736" spans="1:23">
      <c r="A736" s="158"/>
      <c r="B736" s="158"/>
      <c r="C736" s="158"/>
      <c r="D736" s="158"/>
      <c r="E736" s="164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</row>
    <row r="737" spans="1:23">
      <c r="A737" s="158"/>
      <c r="B737" s="158"/>
      <c r="C737" s="158"/>
      <c r="D737" s="158"/>
      <c r="E737" s="164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</row>
    <row r="738" spans="1:23">
      <c r="A738" s="158"/>
      <c r="B738" s="158"/>
      <c r="C738" s="158"/>
      <c r="D738" s="158"/>
      <c r="E738" s="164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</row>
    <row r="739" spans="1:23">
      <c r="A739" s="158"/>
      <c r="B739" s="158"/>
      <c r="C739" s="158"/>
      <c r="D739" s="158"/>
      <c r="E739" s="164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</row>
    <row r="740" spans="1:23">
      <c r="A740" s="158"/>
      <c r="B740" s="158"/>
      <c r="C740" s="158"/>
      <c r="D740" s="158"/>
      <c r="E740" s="164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</row>
    <row r="741" spans="1:23">
      <c r="A741" s="158"/>
      <c r="B741" s="158"/>
      <c r="C741" s="158"/>
      <c r="D741" s="158"/>
      <c r="E741" s="164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</row>
    <row r="742" spans="1:23">
      <c r="A742" s="158"/>
      <c r="B742" s="158"/>
      <c r="C742" s="158"/>
      <c r="D742" s="158"/>
      <c r="E742" s="164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</row>
    <row r="743" spans="1:23">
      <c r="A743" s="158"/>
      <c r="B743" s="158"/>
      <c r="C743" s="158"/>
      <c r="D743" s="158"/>
      <c r="E743" s="164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</row>
    <row r="744" spans="1:23">
      <c r="A744" s="158"/>
      <c r="B744" s="158"/>
      <c r="C744" s="158"/>
      <c r="D744" s="158"/>
      <c r="E744" s="164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</row>
    <row r="745" spans="1:23">
      <c r="A745" s="158"/>
      <c r="B745" s="158"/>
      <c r="C745" s="158"/>
      <c r="D745" s="158"/>
      <c r="E745" s="164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</row>
    <row r="746" spans="1:23">
      <c r="A746" s="158"/>
      <c r="B746" s="158"/>
      <c r="C746" s="158"/>
      <c r="D746" s="158"/>
      <c r="E746" s="164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</row>
    <row r="747" spans="1:23">
      <c r="A747" s="158"/>
      <c r="B747" s="158"/>
      <c r="C747" s="158"/>
      <c r="D747" s="158"/>
      <c r="E747" s="164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</row>
    <row r="748" spans="1:23">
      <c r="A748" s="158"/>
      <c r="B748" s="158"/>
      <c r="C748" s="158"/>
      <c r="D748" s="158"/>
      <c r="E748" s="164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</row>
    <row r="749" spans="1:23">
      <c r="A749" s="158"/>
      <c r="B749" s="158"/>
      <c r="C749" s="158"/>
      <c r="D749" s="158"/>
      <c r="E749" s="164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</row>
    <row r="750" spans="1:23">
      <c r="A750" s="158"/>
      <c r="B750" s="158"/>
      <c r="C750" s="158"/>
      <c r="D750" s="158"/>
      <c r="E750" s="164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</row>
    <row r="751" spans="1:23">
      <c r="A751" s="158"/>
      <c r="B751" s="158"/>
      <c r="C751" s="158"/>
      <c r="D751" s="158"/>
      <c r="E751" s="164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</row>
    <row r="752" spans="1:23">
      <c r="A752" s="158"/>
      <c r="B752" s="158"/>
      <c r="C752" s="158"/>
      <c r="D752" s="158"/>
      <c r="E752" s="164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</row>
    <row r="753" spans="1:23">
      <c r="A753" s="158"/>
      <c r="B753" s="158"/>
      <c r="C753" s="158"/>
      <c r="D753" s="158"/>
      <c r="E753" s="164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</row>
    <row r="754" spans="1:23">
      <c r="A754" s="158"/>
      <c r="B754" s="158"/>
      <c r="C754" s="158"/>
      <c r="D754" s="158"/>
      <c r="E754" s="164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</row>
    <row r="755" spans="1:23">
      <c r="A755" s="158"/>
      <c r="B755" s="158"/>
      <c r="C755" s="158"/>
      <c r="D755" s="158"/>
      <c r="E755" s="164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</row>
    <row r="756" spans="1:23">
      <c r="A756" s="158"/>
      <c r="B756" s="158"/>
      <c r="C756" s="158"/>
      <c r="D756" s="158"/>
      <c r="E756" s="164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</row>
    <row r="757" spans="1:23">
      <c r="A757" s="158"/>
      <c r="B757" s="158"/>
      <c r="C757" s="158"/>
      <c r="D757" s="158"/>
      <c r="E757" s="164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</row>
    <row r="758" spans="1:23">
      <c r="A758" s="158"/>
      <c r="B758" s="158"/>
      <c r="C758" s="158"/>
      <c r="D758" s="158"/>
      <c r="E758" s="164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</row>
    <row r="759" spans="1:23">
      <c r="A759" s="158"/>
      <c r="B759" s="158"/>
      <c r="C759" s="158"/>
      <c r="D759" s="158"/>
      <c r="E759" s="164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</row>
    <row r="760" spans="1:23">
      <c r="A760" s="158"/>
      <c r="B760" s="158"/>
      <c r="C760" s="158"/>
      <c r="D760" s="158"/>
      <c r="E760" s="164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</row>
    <row r="761" spans="1:23">
      <c r="A761" s="158"/>
      <c r="B761" s="158"/>
      <c r="C761" s="158"/>
      <c r="D761" s="158"/>
      <c r="E761" s="164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</row>
    <row r="762" spans="1:23">
      <c r="A762" s="158"/>
      <c r="B762" s="158"/>
      <c r="C762" s="158"/>
      <c r="D762" s="158"/>
      <c r="E762" s="164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</row>
    <row r="763" spans="1:23">
      <c r="A763" s="158"/>
      <c r="B763" s="158"/>
      <c r="C763" s="158"/>
      <c r="D763" s="158"/>
      <c r="E763" s="164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</row>
    <row r="764" spans="1:23">
      <c r="A764" s="158"/>
      <c r="B764" s="158"/>
      <c r="C764" s="158"/>
      <c r="D764" s="158"/>
      <c r="E764" s="164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</row>
    <row r="765" spans="1:23">
      <c r="A765" s="158"/>
      <c r="B765" s="158"/>
      <c r="C765" s="158"/>
      <c r="D765" s="158"/>
      <c r="E765" s="164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</row>
    <row r="766" spans="1:23">
      <c r="A766" s="158"/>
      <c r="B766" s="158"/>
      <c r="C766" s="158"/>
      <c r="D766" s="158"/>
      <c r="E766" s="164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</row>
    <row r="767" spans="1:23">
      <c r="A767" s="158"/>
      <c r="B767" s="158"/>
      <c r="C767" s="158"/>
      <c r="D767" s="158"/>
      <c r="E767" s="164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</row>
    <row r="768" spans="1:23">
      <c r="A768" s="158"/>
      <c r="B768" s="158"/>
      <c r="C768" s="158"/>
      <c r="D768" s="158"/>
      <c r="E768" s="164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</row>
    <row r="769" spans="1:23">
      <c r="A769" s="158"/>
      <c r="B769" s="158"/>
      <c r="C769" s="158"/>
      <c r="D769" s="158"/>
      <c r="E769" s="164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</row>
    <row r="770" spans="1:23">
      <c r="A770" s="158"/>
      <c r="B770" s="158"/>
      <c r="C770" s="158"/>
      <c r="D770" s="158"/>
      <c r="E770" s="164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</row>
    <row r="771" spans="1:23">
      <c r="A771" s="158"/>
      <c r="B771" s="158"/>
      <c r="C771" s="158"/>
      <c r="D771" s="158"/>
      <c r="E771" s="164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</row>
    <row r="772" spans="1:23">
      <c r="A772" s="158"/>
      <c r="B772" s="158"/>
      <c r="C772" s="158"/>
      <c r="D772" s="158"/>
      <c r="E772" s="164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</row>
    <row r="773" spans="1:23">
      <c r="A773" s="158"/>
      <c r="B773" s="158"/>
      <c r="C773" s="158"/>
      <c r="D773" s="158"/>
      <c r="E773" s="164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</row>
    <row r="774" spans="1:23">
      <c r="A774" s="158"/>
      <c r="B774" s="158"/>
      <c r="C774" s="158"/>
      <c r="D774" s="158"/>
      <c r="E774" s="164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</row>
    <row r="775" spans="1:23">
      <c r="A775" s="158"/>
      <c r="B775" s="158"/>
      <c r="C775" s="158"/>
      <c r="D775" s="158"/>
      <c r="E775" s="164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</row>
    <row r="776" spans="1:23">
      <c r="A776" s="158"/>
      <c r="B776" s="158"/>
      <c r="C776" s="158"/>
      <c r="D776" s="158"/>
      <c r="E776" s="164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</row>
    <row r="777" spans="1:23">
      <c r="A777" s="158"/>
      <c r="B777" s="158"/>
      <c r="C777" s="158"/>
      <c r="D777" s="158"/>
      <c r="E777" s="164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</row>
    <row r="778" spans="1:23">
      <c r="A778" s="158"/>
      <c r="B778" s="158"/>
      <c r="C778" s="158"/>
      <c r="D778" s="158"/>
      <c r="E778" s="164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</row>
    <row r="779" spans="1:23">
      <c r="A779" s="158"/>
      <c r="B779" s="158"/>
      <c r="C779" s="158"/>
      <c r="D779" s="158"/>
      <c r="E779" s="164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</row>
    <row r="780" spans="1:23">
      <c r="A780" s="158"/>
      <c r="B780" s="158"/>
      <c r="C780" s="158"/>
      <c r="D780" s="158"/>
      <c r="E780" s="164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</row>
    <row r="781" spans="1:23">
      <c r="A781" s="158"/>
      <c r="B781" s="158"/>
      <c r="C781" s="158"/>
      <c r="D781" s="158"/>
      <c r="E781" s="164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</row>
    <row r="782" spans="1:23">
      <c r="A782" s="158"/>
      <c r="B782" s="158"/>
      <c r="C782" s="158"/>
      <c r="D782" s="158"/>
      <c r="E782" s="164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</row>
    <row r="783" spans="1:23">
      <c r="A783" s="158"/>
      <c r="B783" s="158"/>
      <c r="C783" s="158"/>
      <c r="D783" s="158"/>
      <c r="E783" s="164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</row>
    <row r="784" spans="1:23">
      <c r="A784" s="158"/>
      <c r="B784" s="158"/>
      <c r="C784" s="158"/>
      <c r="D784" s="158"/>
      <c r="E784" s="164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</row>
    <row r="785" spans="1:23">
      <c r="A785" s="158"/>
      <c r="B785" s="158"/>
      <c r="C785" s="158"/>
      <c r="D785" s="158"/>
      <c r="E785" s="164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</row>
    <row r="786" spans="1:23">
      <c r="A786" s="158"/>
      <c r="B786" s="158"/>
      <c r="C786" s="158"/>
      <c r="D786" s="158"/>
      <c r="E786" s="164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</row>
    <row r="787" spans="1:23">
      <c r="A787" s="158"/>
      <c r="B787" s="158"/>
      <c r="C787" s="158"/>
      <c r="D787" s="158"/>
      <c r="E787" s="164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</row>
    <row r="788" spans="1:23">
      <c r="A788" s="158"/>
      <c r="B788" s="158"/>
      <c r="C788" s="158"/>
      <c r="D788" s="158"/>
      <c r="E788" s="164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</row>
    <row r="789" spans="1:23">
      <c r="A789" s="158"/>
      <c r="B789" s="158"/>
      <c r="C789" s="158"/>
      <c r="D789" s="158"/>
      <c r="E789" s="164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</row>
    <row r="790" spans="1:23">
      <c r="A790" s="158"/>
      <c r="B790" s="158"/>
      <c r="C790" s="158"/>
      <c r="D790" s="158"/>
      <c r="E790" s="164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</row>
    <row r="791" spans="1:23">
      <c r="A791" s="158"/>
      <c r="B791" s="158"/>
      <c r="C791" s="158"/>
      <c r="D791" s="158"/>
      <c r="E791" s="164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</row>
    <row r="792" spans="1:23">
      <c r="A792" s="158"/>
      <c r="B792" s="158"/>
      <c r="C792" s="158"/>
      <c r="D792" s="158"/>
      <c r="E792" s="164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</row>
    <row r="793" spans="1:23">
      <c r="A793" s="158"/>
      <c r="B793" s="158"/>
      <c r="C793" s="158"/>
      <c r="D793" s="158"/>
      <c r="E793" s="164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</row>
    <row r="794" spans="1:23">
      <c r="A794" s="158"/>
      <c r="B794" s="158"/>
      <c r="C794" s="158"/>
      <c r="D794" s="158"/>
      <c r="E794" s="164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</row>
    <row r="795" spans="1:23">
      <c r="A795" s="158"/>
      <c r="B795" s="158"/>
      <c r="C795" s="158"/>
      <c r="D795" s="158"/>
      <c r="E795" s="164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</row>
    <row r="796" spans="1:23">
      <c r="A796" s="158"/>
      <c r="B796" s="158"/>
      <c r="C796" s="158"/>
      <c r="D796" s="158"/>
      <c r="E796" s="164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</row>
    <row r="797" spans="1:23">
      <c r="A797" s="158"/>
      <c r="B797" s="158"/>
      <c r="C797" s="158"/>
      <c r="D797" s="158"/>
      <c r="E797" s="164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</row>
    <row r="798" spans="1:23">
      <c r="A798" s="158"/>
      <c r="B798" s="158"/>
      <c r="C798" s="158"/>
      <c r="D798" s="158"/>
      <c r="E798" s="164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</row>
    <row r="799" spans="1:23">
      <c r="A799" s="158"/>
      <c r="B799" s="158"/>
      <c r="C799" s="158"/>
      <c r="D799" s="158"/>
      <c r="E799" s="164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</row>
    <row r="800" spans="1:23">
      <c r="A800" s="158"/>
      <c r="B800" s="158"/>
      <c r="C800" s="158"/>
      <c r="D800" s="158"/>
      <c r="E800" s="164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</row>
    <row r="801" spans="1:23">
      <c r="A801" s="158"/>
      <c r="B801" s="158"/>
      <c r="C801" s="158"/>
      <c r="D801" s="158"/>
      <c r="E801" s="164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</row>
    <row r="802" spans="1:23">
      <c r="A802" s="158"/>
      <c r="B802" s="158"/>
      <c r="C802" s="158"/>
      <c r="D802" s="158"/>
      <c r="E802" s="164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</row>
    <row r="803" spans="1:23">
      <c r="A803" s="158"/>
      <c r="B803" s="158"/>
      <c r="C803" s="158"/>
      <c r="D803" s="158"/>
      <c r="E803" s="164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</row>
    <row r="804" spans="1:23">
      <c r="A804" s="158"/>
      <c r="B804" s="158"/>
      <c r="C804" s="158"/>
      <c r="D804" s="158"/>
      <c r="E804" s="164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</row>
    <row r="805" spans="1:23">
      <c r="A805" s="158"/>
      <c r="B805" s="158"/>
      <c r="C805" s="158"/>
      <c r="D805" s="158"/>
      <c r="E805" s="164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</row>
    <row r="806" spans="1:23">
      <c r="A806" s="158"/>
      <c r="B806" s="158"/>
      <c r="C806" s="158"/>
      <c r="D806" s="158"/>
      <c r="E806" s="164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</row>
    <row r="807" spans="1:23">
      <c r="A807" s="158"/>
      <c r="B807" s="158"/>
      <c r="C807" s="158"/>
      <c r="D807" s="158"/>
      <c r="E807" s="164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</row>
    <row r="808" spans="1:23">
      <c r="A808" s="158"/>
      <c r="B808" s="158"/>
      <c r="C808" s="158"/>
      <c r="D808" s="158"/>
      <c r="E808" s="164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</row>
    <row r="809" spans="1:23">
      <c r="A809" s="158"/>
      <c r="B809" s="158"/>
      <c r="C809" s="158"/>
      <c r="D809" s="158"/>
      <c r="E809" s="164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</row>
    <row r="810" spans="1:23">
      <c r="A810" s="158"/>
      <c r="B810" s="158"/>
      <c r="C810" s="158"/>
      <c r="D810" s="158"/>
      <c r="E810" s="164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</row>
    <row r="811" spans="1:23">
      <c r="A811" s="158"/>
      <c r="B811" s="158"/>
      <c r="C811" s="158"/>
      <c r="D811" s="158"/>
      <c r="E811" s="164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</row>
    <row r="812" spans="1:23">
      <c r="A812" s="158"/>
      <c r="B812" s="158"/>
      <c r="C812" s="158"/>
      <c r="D812" s="158"/>
      <c r="E812" s="164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</row>
    <row r="813" spans="1:23">
      <c r="A813" s="158"/>
      <c r="B813" s="158"/>
      <c r="C813" s="158"/>
      <c r="D813" s="158"/>
      <c r="E813" s="164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</row>
    <row r="814" spans="1:23">
      <c r="A814" s="158"/>
      <c r="B814" s="158"/>
      <c r="C814" s="158"/>
      <c r="D814" s="158"/>
      <c r="E814" s="164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</row>
    <row r="815" spans="1:23">
      <c r="A815" s="158"/>
      <c r="B815" s="158"/>
      <c r="C815" s="158"/>
      <c r="D815" s="158"/>
      <c r="E815" s="164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</row>
    <row r="816" spans="1:23">
      <c r="A816" s="158"/>
      <c r="B816" s="158"/>
      <c r="C816" s="158"/>
      <c r="D816" s="158"/>
      <c r="E816" s="164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</row>
    <row r="817" spans="1:23">
      <c r="A817" s="158"/>
      <c r="B817" s="158"/>
      <c r="C817" s="158"/>
      <c r="D817" s="158"/>
      <c r="E817" s="164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</row>
    <row r="818" spans="1:23">
      <c r="A818" s="158"/>
      <c r="B818" s="158"/>
      <c r="C818" s="158"/>
      <c r="D818" s="158"/>
      <c r="E818" s="164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</row>
    <row r="819" spans="1:23">
      <c r="A819" s="158"/>
      <c r="B819" s="158"/>
      <c r="C819" s="158"/>
      <c r="D819" s="158"/>
      <c r="E819" s="164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</row>
    <row r="820" spans="1:23">
      <c r="A820" s="158"/>
      <c r="B820" s="158"/>
      <c r="C820" s="158"/>
      <c r="D820" s="158"/>
      <c r="E820" s="164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</row>
    <row r="821" spans="1:23">
      <c r="A821" s="158"/>
      <c r="B821" s="158"/>
      <c r="C821" s="158"/>
      <c r="D821" s="158"/>
      <c r="E821" s="164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</row>
    <row r="822" spans="1:23">
      <c r="A822" s="158"/>
      <c r="B822" s="158"/>
      <c r="C822" s="158"/>
      <c r="D822" s="158"/>
      <c r="E822" s="164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</row>
    <row r="823" spans="1:23">
      <c r="A823" s="158"/>
      <c r="B823" s="158"/>
      <c r="C823" s="158"/>
      <c r="D823" s="158"/>
      <c r="E823" s="164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</row>
    <row r="824" spans="1:23">
      <c r="A824" s="158"/>
      <c r="B824" s="158"/>
      <c r="C824" s="158"/>
      <c r="D824" s="158"/>
      <c r="E824" s="164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</row>
    <row r="825" spans="1:23">
      <c r="A825" s="158"/>
      <c r="B825" s="158"/>
      <c r="C825" s="158"/>
      <c r="D825" s="158"/>
      <c r="E825" s="164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</row>
    <row r="826" spans="1:23">
      <c r="A826" s="158"/>
      <c r="B826" s="158"/>
      <c r="C826" s="158"/>
      <c r="D826" s="158"/>
      <c r="E826" s="164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</row>
    <row r="827" spans="1:23">
      <c r="A827" s="158"/>
      <c r="B827" s="158"/>
      <c r="C827" s="158"/>
      <c r="D827" s="158"/>
      <c r="E827" s="164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</row>
    <row r="828" spans="1:23">
      <c r="A828" s="158"/>
      <c r="B828" s="158"/>
      <c r="C828" s="158"/>
      <c r="D828" s="158"/>
      <c r="E828" s="164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</row>
    <row r="829" spans="1:23">
      <c r="A829" s="158"/>
      <c r="B829" s="158"/>
      <c r="C829" s="158"/>
      <c r="D829" s="158"/>
      <c r="E829" s="164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</row>
    <row r="830" spans="1:23">
      <c r="A830" s="158"/>
      <c r="B830" s="158"/>
      <c r="C830" s="158"/>
      <c r="D830" s="158"/>
      <c r="E830" s="164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</row>
    <row r="831" spans="1:23">
      <c r="A831" s="158"/>
      <c r="B831" s="158"/>
      <c r="C831" s="158"/>
      <c r="D831" s="158"/>
      <c r="E831" s="164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</row>
    <row r="832" spans="1:23">
      <c r="A832" s="158"/>
      <c r="B832" s="158"/>
      <c r="C832" s="158"/>
      <c r="D832" s="158"/>
      <c r="E832" s="164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</row>
    <row r="833" spans="1:23">
      <c r="A833" s="158"/>
      <c r="B833" s="158"/>
      <c r="C833" s="158"/>
      <c r="D833" s="158"/>
      <c r="E833" s="164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</row>
    <row r="834" spans="1:23">
      <c r="A834" s="158"/>
      <c r="B834" s="158"/>
      <c r="C834" s="158"/>
      <c r="D834" s="158"/>
      <c r="E834" s="164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</row>
    <row r="835" spans="1:23">
      <c r="A835" s="158"/>
      <c r="B835" s="158"/>
      <c r="C835" s="158"/>
      <c r="D835" s="158"/>
      <c r="E835" s="164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</row>
    <row r="836" spans="1:23">
      <c r="A836" s="158"/>
      <c r="B836" s="158"/>
      <c r="C836" s="158"/>
      <c r="D836" s="158"/>
      <c r="E836" s="164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</row>
    <row r="837" spans="1:23">
      <c r="A837" s="158"/>
      <c r="B837" s="158"/>
      <c r="C837" s="158"/>
      <c r="D837" s="158"/>
      <c r="E837" s="164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</row>
    <row r="838" spans="1:23">
      <c r="A838" s="158"/>
      <c r="B838" s="158"/>
      <c r="C838" s="158"/>
      <c r="D838" s="158"/>
      <c r="E838" s="164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</row>
    <row r="839" spans="1:23">
      <c r="A839" s="158"/>
      <c r="B839" s="158"/>
      <c r="C839" s="158"/>
      <c r="D839" s="158"/>
      <c r="E839" s="164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</row>
    <row r="840" spans="1:23">
      <c r="A840" s="158"/>
      <c r="B840" s="158"/>
      <c r="C840" s="158"/>
      <c r="D840" s="158"/>
      <c r="E840" s="164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</row>
    <row r="841" spans="1:23">
      <c r="A841" s="158"/>
      <c r="B841" s="158"/>
      <c r="C841" s="158"/>
      <c r="D841" s="158"/>
      <c r="E841" s="164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</row>
    <row r="842" spans="1:23">
      <c r="A842" s="158"/>
      <c r="B842" s="158"/>
      <c r="C842" s="158"/>
      <c r="D842" s="158"/>
      <c r="E842" s="164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</row>
    <row r="843" spans="1:23">
      <c r="A843" s="158"/>
      <c r="B843" s="158"/>
      <c r="C843" s="158"/>
      <c r="D843" s="158"/>
      <c r="E843" s="164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</row>
    <row r="844" spans="1:23">
      <c r="A844" s="158"/>
      <c r="B844" s="158"/>
      <c r="C844" s="158"/>
      <c r="D844" s="158"/>
      <c r="E844" s="164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</row>
    <row r="845" spans="1:23">
      <c r="A845" s="158"/>
      <c r="B845" s="158"/>
      <c r="C845" s="158"/>
      <c r="D845" s="158"/>
      <c r="E845" s="164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</row>
    <row r="846" spans="1:23">
      <c r="A846" s="158"/>
      <c r="B846" s="158"/>
      <c r="C846" s="158"/>
      <c r="D846" s="158"/>
      <c r="E846" s="164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</row>
    <row r="847" spans="1:23">
      <c r="A847" s="158"/>
      <c r="B847" s="158"/>
      <c r="C847" s="158"/>
      <c r="D847" s="158"/>
      <c r="E847" s="164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</row>
    <row r="848" spans="1:23">
      <c r="A848" s="158"/>
      <c r="B848" s="158"/>
      <c r="C848" s="158"/>
      <c r="D848" s="158"/>
      <c r="E848" s="164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</row>
    <row r="849" spans="1:23">
      <c r="A849" s="158"/>
      <c r="B849" s="158"/>
      <c r="C849" s="158"/>
      <c r="D849" s="158"/>
      <c r="E849" s="164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</row>
    <row r="850" spans="1:23">
      <c r="A850" s="158"/>
      <c r="B850" s="158"/>
      <c r="C850" s="158"/>
      <c r="D850" s="158"/>
      <c r="E850" s="164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</row>
    <row r="851" spans="1:23">
      <c r="A851" s="158"/>
      <c r="B851" s="158"/>
      <c r="C851" s="158"/>
      <c r="D851" s="158"/>
      <c r="E851" s="164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</row>
    <row r="852" spans="1:23">
      <c r="A852" s="158"/>
      <c r="B852" s="158"/>
      <c r="C852" s="158"/>
      <c r="D852" s="158"/>
      <c r="E852" s="164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</row>
    <row r="853" spans="1:23">
      <c r="A853" s="158"/>
      <c r="B853" s="158"/>
      <c r="C853" s="158"/>
      <c r="D853" s="158"/>
      <c r="E853" s="164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</row>
    <row r="854" spans="1:23">
      <c r="A854" s="158"/>
      <c r="B854" s="158"/>
      <c r="C854" s="158"/>
      <c r="D854" s="158"/>
      <c r="E854" s="164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</row>
    <row r="855" spans="1:23">
      <c r="A855" s="158"/>
      <c r="B855" s="158"/>
      <c r="C855" s="158"/>
      <c r="D855" s="158"/>
      <c r="E855" s="164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</row>
    <row r="856" spans="1:23">
      <c r="A856" s="158"/>
      <c r="B856" s="158"/>
      <c r="C856" s="158"/>
      <c r="D856" s="158"/>
      <c r="E856" s="164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</row>
    <row r="857" spans="1:23">
      <c r="A857" s="158"/>
      <c r="B857" s="158"/>
      <c r="C857" s="158"/>
      <c r="D857" s="158"/>
      <c r="E857" s="164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</row>
    <row r="858" spans="1:23">
      <c r="A858" s="158"/>
      <c r="B858" s="158"/>
      <c r="C858" s="158"/>
      <c r="D858" s="158"/>
      <c r="E858" s="164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</row>
    <row r="859" spans="1:23">
      <c r="A859" s="158"/>
      <c r="B859" s="158"/>
      <c r="C859" s="158"/>
      <c r="D859" s="158"/>
      <c r="E859" s="164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</row>
    <row r="860" spans="1:23">
      <c r="A860" s="158"/>
      <c r="B860" s="158"/>
      <c r="C860" s="158"/>
      <c r="D860" s="158"/>
      <c r="E860" s="164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</row>
    <row r="861" spans="1:23">
      <c r="A861" s="158"/>
      <c r="B861" s="158"/>
      <c r="C861" s="158"/>
      <c r="D861" s="158"/>
      <c r="E861" s="164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</row>
    <row r="862" spans="1:23">
      <c r="A862" s="158"/>
      <c r="B862" s="158"/>
      <c r="C862" s="158"/>
      <c r="D862" s="158"/>
      <c r="E862" s="164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</row>
    <row r="863" spans="1:23">
      <c r="A863" s="158"/>
      <c r="B863" s="158"/>
      <c r="C863" s="158"/>
      <c r="D863" s="158"/>
      <c r="E863" s="164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</row>
    <row r="864" spans="1:23">
      <c r="A864" s="158"/>
      <c r="B864" s="158"/>
      <c r="C864" s="158"/>
      <c r="D864" s="158"/>
      <c r="E864" s="164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</row>
    <row r="865" spans="1:23">
      <c r="A865" s="158"/>
      <c r="B865" s="158"/>
      <c r="C865" s="158"/>
      <c r="D865" s="158"/>
      <c r="E865" s="164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</row>
    <row r="866" spans="1:23">
      <c r="A866" s="158"/>
      <c r="B866" s="158"/>
      <c r="C866" s="158"/>
      <c r="D866" s="158"/>
      <c r="E866" s="164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</row>
    <row r="867" spans="1:23">
      <c r="A867" s="158"/>
      <c r="B867" s="158"/>
      <c r="C867" s="158"/>
      <c r="D867" s="158"/>
      <c r="E867" s="164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</row>
    <row r="868" spans="1:23">
      <c r="A868" s="158"/>
      <c r="B868" s="158"/>
      <c r="C868" s="158"/>
      <c r="D868" s="158"/>
      <c r="E868" s="164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</row>
    <row r="869" spans="1:23">
      <c r="A869" s="158"/>
      <c r="B869" s="158"/>
      <c r="C869" s="158"/>
      <c r="D869" s="158"/>
      <c r="E869" s="164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</row>
    <row r="870" spans="1:23">
      <c r="A870" s="158"/>
      <c r="B870" s="158"/>
      <c r="C870" s="158"/>
      <c r="D870" s="158"/>
      <c r="E870" s="164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</row>
    <row r="871" spans="1:23">
      <c r="A871" s="158"/>
      <c r="B871" s="158"/>
      <c r="C871" s="158"/>
      <c r="D871" s="158"/>
      <c r="E871" s="164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</row>
    <row r="872" spans="1:23">
      <c r="A872" s="158"/>
      <c r="B872" s="158"/>
      <c r="C872" s="158"/>
      <c r="D872" s="158"/>
      <c r="E872" s="164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</row>
    <row r="873" spans="1:23">
      <c r="A873" s="158"/>
      <c r="B873" s="158"/>
      <c r="C873" s="158"/>
      <c r="D873" s="158"/>
      <c r="E873" s="164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</row>
    <row r="874" spans="1:23">
      <c r="A874" s="158"/>
      <c r="B874" s="158"/>
      <c r="C874" s="158"/>
      <c r="D874" s="158"/>
      <c r="E874" s="164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</row>
    <row r="875" spans="1:23">
      <c r="A875" s="158"/>
      <c r="B875" s="158"/>
      <c r="C875" s="158"/>
      <c r="D875" s="158"/>
      <c r="E875" s="164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</row>
    <row r="876" spans="1:23">
      <c r="A876" s="158"/>
      <c r="B876" s="158"/>
      <c r="C876" s="158"/>
      <c r="D876" s="158"/>
      <c r="E876" s="164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</row>
    <row r="877" spans="1:23">
      <c r="A877" s="158"/>
      <c r="B877" s="158"/>
      <c r="C877" s="158"/>
      <c r="D877" s="158"/>
      <c r="E877" s="164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</row>
    <row r="878" spans="1:23">
      <c r="A878" s="158"/>
      <c r="B878" s="158"/>
      <c r="C878" s="158"/>
      <c r="D878" s="158"/>
      <c r="E878" s="164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</row>
    <row r="879" spans="1:23">
      <c r="A879" s="158"/>
      <c r="B879" s="158"/>
      <c r="C879" s="158"/>
      <c r="D879" s="158"/>
      <c r="E879" s="164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</row>
    <row r="880" spans="1:23">
      <c r="A880" s="158"/>
      <c r="B880" s="158"/>
      <c r="C880" s="158"/>
      <c r="D880" s="158"/>
      <c r="E880" s="164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</row>
    <row r="881" spans="1:23">
      <c r="A881" s="158"/>
      <c r="B881" s="158"/>
      <c r="C881" s="158"/>
      <c r="D881" s="158"/>
      <c r="E881" s="164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</row>
    <row r="882" spans="1:23">
      <c r="A882" s="158"/>
      <c r="B882" s="158"/>
      <c r="C882" s="158"/>
      <c r="D882" s="158"/>
      <c r="E882" s="164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</row>
    <row r="883" spans="1:23">
      <c r="A883" s="158"/>
      <c r="B883" s="158"/>
      <c r="C883" s="158"/>
      <c r="D883" s="158"/>
      <c r="E883" s="164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</row>
    <row r="884" spans="1:23">
      <c r="A884" s="158"/>
      <c r="B884" s="158"/>
      <c r="C884" s="158"/>
      <c r="D884" s="158"/>
      <c r="E884" s="164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</row>
    <row r="885" spans="1:23">
      <c r="A885" s="158"/>
      <c r="B885" s="158"/>
      <c r="C885" s="158"/>
      <c r="D885" s="158"/>
      <c r="E885" s="164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</row>
    <row r="886" spans="1:23">
      <c r="A886" s="158"/>
      <c r="B886" s="158"/>
      <c r="C886" s="158"/>
      <c r="D886" s="158"/>
      <c r="E886" s="164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</row>
    <row r="887" spans="1:23">
      <c r="A887" s="158"/>
      <c r="B887" s="158"/>
      <c r="C887" s="158"/>
      <c r="D887" s="158"/>
      <c r="E887" s="164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</row>
    <row r="888" spans="1:23">
      <c r="A888" s="158"/>
      <c r="B888" s="158"/>
      <c r="C888" s="158"/>
      <c r="D888" s="158"/>
      <c r="E888" s="164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</row>
    <row r="889" spans="1:23">
      <c r="A889" s="158"/>
      <c r="B889" s="158"/>
      <c r="C889" s="158"/>
      <c r="D889" s="158"/>
      <c r="E889" s="164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</row>
    <row r="890" spans="1:23">
      <c r="A890" s="158"/>
      <c r="B890" s="158"/>
      <c r="C890" s="158"/>
      <c r="D890" s="158"/>
      <c r="E890" s="164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</row>
    <row r="891" spans="1:23">
      <c r="A891" s="158"/>
      <c r="B891" s="158"/>
      <c r="C891" s="158"/>
      <c r="D891" s="158"/>
      <c r="E891" s="164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</row>
    <row r="892" spans="1:23">
      <c r="A892" s="158"/>
      <c r="B892" s="158"/>
      <c r="C892" s="158"/>
      <c r="D892" s="158"/>
      <c r="E892" s="164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</row>
    <row r="893" spans="1:23">
      <c r="A893" s="158"/>
      <c r="B893" s="158"/>
      <c r="C893" s="158"/>
      <c r="D893" s="158"/>
      <c r="E893" s="164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</row>
    <row r="894" spans="1:23">
      <c r="A894" s="158"/>
      <c r="B894" s="158"/>
      <c r="C894" s="158"/>
      <c r="D894" s="158"/>
      <c r="E894" s="164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</row>
    <row r="895" spans="1:23">
      <c r="A895" s="158"/>
      <c r="B895" s="158"/>
      <c r="C895" s="158"/>
      <c r="D895" s="158"/>
      <c r="E895" s="164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</row>
    <row r="896" spans="1:23">
      <c r="A896" s="158"/>
      <c r="B896" s="158"/>
      <c r="C896" s="158"/>
      <c r="D896" s="158"/>
      <c r="E896" s="164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</row>
    <row r="897" spans="1:23">
      <c r="A897" s="158"/>
      <c r="B897" s="158"/>
      <c r="C897" s="158"/>
      <c r="D897" s="158"/>
      <c r="E897" s="164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</row>
    <row r="898" spans="1:23">
      <c r="A898" s="158"/>
      <c r="B898" s="158"/>
      <c r="C898" s="158"/>
      <c r="D898" s="158"/>
      <c r="E898" s="164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</row>
    <row r="899" spans="1:23">
      <c r="A899" s="158"/>
      <c r="B899" s="158"/>
      <c r="C899" s="158"/>
      <c r="D899" s="158"/>
      <c r="E899" s="164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</row>
    <row r="900" spans="1:23">
      <c r="A900" s="158"/>
      <c r="B900" s="158"/>
      <c r="C900" s="158"/>
      <c r="D900" s="158"/>
      <c r="E900" s="164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</row>
    <row r="901" spans="1:23">
      <c r="A901" s="158"/>
      <c r="B901" s="158"/>
      <c r="C901" s="158"/>
      <c r="D901" s="158"/>
      <c r="E901" s="164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</row>
    <row r="902" spans="1:23">
      <c r="A902" s="158"/>
      <c r="B902" s="158"/>
      <c r="C902" s="158"/>
      <c r="D902" s="158"/>
      <c r="E902" s="164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</row>
    <row r="903" spans="1:23">
      <c r="A903" s="158"/>
      <c r="B903" s="158"/>
      <c r="C903" s="158"/>
      <c r="D903" s="158"/>
      <c r="E903" s="164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</row>
    <row r="904" spans="1:23">
      <c r="A904" s="158"/>
      <c r="B904" s="158"/>
      <c r="C904" s="158"/>
      <c r="D904" s="158"/>
      <c r="E904" s="164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</row>
    <row r="905" spans="1:23">
      <c r="A905" s="158"/>
      <c r="B905" s="158"/>
      <c r="C905" s="158"/>
      <c r="D905" s="158"/>
      <c r="E905" s="164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</row>
    <row r="906" spans="1:23">
      <c r="A906" s="158"/>
      <c r="B906" s="158"/>
      <c r="C906" s="158"/>
      <c r="D906" s="158"/>
      <c r="E906" s="164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</row>
    <row r="907" spans="1:23">
      <c r="A907" s="158"/>
      <c r="B907" s="158"/>
      <c r="C907" s="158"/>
      <c r="D907" s="158"/>
      <c r="E907" s="164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</row>
    <row r="908" spans="1:23">
      <c r="A908" s="158"/>
      <c r="B908" s="158"/>
      <c r="C908" s="158"/>
      <c r="D908" s="158"/>
      <c r="E908" s="164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</row>
    <row r="909" spans="1:23">
      <c r="A909" s="158"/>
      <c r="B909" s="158"/>
      <c r="C909" s="158"/>
      <c r="D909" s="158"/>
      <c r="E909" s="164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</row>
    <row r="910" spans="1:23">
      <c r="A910" s="158"/>
      <c r="B910" s="158"/>
      <c r="C910" s="158"/>
      <c r="D910" s="158"/>
      <c r="E910" s="164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</row>
    <row r="911" spans="1:23">
      <c r="A911" s="158"/>
      <c r="B911" s="158"/>
      <c r="C911" s="158"/>
      <c r="D911" s="158"/>
      <c r="E911" s="164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</row>
    <row r="912" spans="1:23">
      <c r="A912" s="158"/>
      <c r="B912" s="158"/>
      <c r="C912" s="158"/>
      <c r="D912" s="158"/>
      <c r="E912" s="164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</row>
    <row r="913" spans="1:23">
      <c r="A913" s="158"/>
      <c r="B913" s="158"/>
      <c r="C913" s="158"/>
      <c r="D913" s="158"/>
      <c r="E913" s="164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</row>
    <row r="914" spans="1:23">
      <c r="A914" s="158"/>
      <c r="B914" s="158"/>
      <c r="C914" s="158"/>
      <c r="D914" s="158"/>
      <c r="E914" s="164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</row>
    <row r="915" spans="1:23">
      <c r="A915" s="158"/>
      <c r="B915" s="158"/>
      <c r="C915" s="158"/>
      <c r="D915" s="158"/>
      <c r="E915" s="164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</row>
    <row r="916" spans="1:23">
      <c r="A916" s="158"/>
      <c r="B916" s="158"/>
      <c r="C916" s="158"/>
      <c r="D916" s="158"/>
      <c r="E916" s="164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</row>
    <row r="917" spans="1:23">
      <c r="A917" s="158"/>
      <c r="B917" s="158"/>
      <c r="C917" s="158"/>
      <c r="D917" s="158"/>
      <c r="E917" s="164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</row>
    <row r="918" spans="1:23">
      <c r="A918" s="158"/>
      <c r="B918" s="158"/>
      <c r="C918" s="158"/>
      <c r="D918" s="158"/>
      <c r="E918" s="164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</row>
    <row r="919" spans="1:23">
      <c r="A919" s="158"/>
      <c r="B919" s="158"/>
      <c r="C919" s="158"/>
      <c r="D919" s="158"/>
      <c r="E919" s="164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</row>
    <row r="920" spans="1:23">
      <c r="A920" s="158"/>
      <c r="B920" s="158"/>
      <c r="C920" s="158"/>
      <c r="D920" s="158"/>
      <c r="E920" s="164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</row>
    <row r="921" spans="1:23">
      <c r="A921" s="158"/>
      <c r="B921" s="158"/>
      <c r="C921" s="158"/>
      <c r="D921" s="158"/>
      <c r="E921" s="164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</row>
    <row r="922" spans="1:23">
      <c r="A922" s="158"/>
      <c r="B922" s="158"/>
      <c r="C922" s="158"/>
      <c r="D922" s="158"/>
      <c r="E922" s="164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</row>
    <row r="923" spans="1:23">
      <c r="A923" s="158"/>
      <c r="B923" s="158"/>
      <c r="C923" s="158"/>
      <c r="D923" s="158"/>
      <c r="E923" s="164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</row>
    <row r="924" spans="1:23">
      <c r="A924" s="158"/>
      <c r="B924" s="158"/>
      <c r="C924" s="158"/>
      <c r="D924" s="158"/>
      <c r="E924" s="164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</row>
    <row r="925" spans="1:23">
      <c r="A925" s="158"/>
      <c r="B925" s="158"/>
      <c r="C925" s="158"/>
      <c r="D925" s="158"/>
      <c r="E925" s="164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</row>
    <row r="926" spans="1:23">
      <c r="A926" s="158"/>
      <c r="B926" s="158"/>
      <c r="C926" s="158"/>
      <c r="D926" s="158"/>
      <c r="E926" s="164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</row>
    <row r="927" spans="1:23">
      <c r="A927" s="158"/>
      <c r="B927" s="158"/>
      <c r="C927" s="158"/>
      <c r="D927" s="158"/>
      <c r="E927" s="164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</row>
    <row r="928" spans="1:23">
      <c r="A928" s="158"/>
      <c r="B928" s="158"/>
      <c r="C928" s="158"/>
      <c r="D928" s="158"/>
      <c r="E928" s="164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</row>
    <row r="929" spans="1:23">
      <c r="A929" s="158"/>
      <c r="B929" s="158"/>
      <c r="C929" s="158"/>
      <c r="D929" s="158"/>
      <c r="E929" s="164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</row>
    <row r="930" spans="1:23">
      <c r="A930" s="158"/>
      <c r="B930" s="158"/>
      <c r="C930" s="158"/>
      <c r="D930" s="158"/>
      <c r="E930" s="164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</row>
    <row r="931" spans="1:23">
      <c r="A931" s="158"/>
      <c r="B931" s="158"/>
      <c r="C931" s="158"/>
      <c r="D931" s="158"/>
      <c r="E931" s="164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</row>
    <row r="932" spans="1:23">
      <c r="A932" s="158"/>
      <c r="B932" s="158"/>
      <c r="C932" s="158"/>
      <c r="D932" s="158"/>
      <c r="E932" s="164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</row>
    <row r="933" spans="1:23">
      <c r="A933" s="158"/>
      <c r="B933" s="158"/>
      <c r="C933" s="158"/>
      <c r="D933" s="158"/>
      <c r="E933" s="164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</row>
    <row r="934" spans="1:23">
      <c r="A934" s="158"/>
      <c r="B934" s="158"/>
      <c r="C934" s="158"/>
      <c r="D934" s="158"/>
      <c r="E934" s="164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</row>
    <row r="935" spans="1:23">
      <c r="A935" s="158"/>
      <c r="B935" s="158"/>
      <c r="C935" s="158"/>
      <c r="D935" s="158"/>
      <c r="E935" s="164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</row>
    <row r="936" spans="1:23">
      <c r="A936" s="158"/>
      <c r="B936" s="158"/>
      <c r="C936" s="158"/>
      <c r="D936" s="158"/>
      <c r="E936" s="164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</row>
    <row r="937" spans="1:23">
      <c r="A937" s="158"/>
      <c r="B937" s="158"/>
      <c r="C937" s="158"/>
      <c r="D937" s="158"/>
      <c r="E937" s="164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</row>
    <row r="938" spans="1:23">
      <c r="A938" s="158"/>
      <c r="B938" s="158"/>
      <c r="C938" s="158"/>
      <c r="D938" s="158"/>
      <c r="E938" s="164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</row>
    <row r="939" spans="1:23">
      <c r="A939" s="158"/>
      <c r="B939" s="158"/>
      <c r="C939" s="158"/>
      <c r="D939" s="158"/>
      <c r="E939" s="164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</row>
    <row r="940" spans="1:23">
      <c r="A940" s="158"/>
      <c r="B940" s="158"/>
      <c r="C940" s="158"/>
      <c r="D940" s="158"/>
      <c r="E940" s="164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</row>
    <row r="941" spans="1:23">
      <c r="A941" s="158"/>
      <c r="B941" s="158"/>
      <c r="C941" s="158"/>
      <c r="D941" s="158"/>
      <c r="E941" s="164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</row>
    <row r="942" spans="1:23">
      <c r="A942" s="158"/>
      <c r="B942" s="158"/>
      <c r="C942" s="158"/>
      <c r="D942" s="158"/>
      <c r="E942" s="164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</row>
    <row r="943" spans="1:23">
      <c r="A943" s="158"/>
      <c r="B943" s="158"/>
      <c r="C943" s="158"/>
      <c r="D943" s="158"/>
      <c r="E943" s="164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</row>
    <row r="944" spans="1:23">
      <c r="A944" s="158"/>
      <c r="B944" s="158"/>
      <c r="C944" s="158"/>
      <c r="D944" s="158"/>
      <c r="E944" s="164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</row>
    <row r="945" spans="1:23">
      <c r="A945" s="158"/>
      <c r="B945" s="158"/>
      <c r="C945" s="158"/>
      <c r="D945" s="158"/>
      <c r="E945" s="164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</row>
    <row r="946" spans="1:23">
      <c r="A946" s="158"/>
      <c r="B946" s="158"/>
      <c r="C946" s="158"/>
      <c r="D946" s="158"/>
      <c r="E946" s="164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</row>
    <row r="947" spans="1:23">
      <c r="A947" s="158"/>
      <c r="B947" s="158"/>
      <c r="C947" s="158"/>
      <c r="D947" s="158"/>
      <c r="E947" s="164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</row>
    <row r="948" spans="1:23">
      <c r="A948" s="158"/>
      <c r="B948" s="158"/>
      <c r="C948" s="158"/>
      <c r="D948" s="158"/>
      <c r="E948" s="164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</row>
    <row r="949" spans="1:23">
      <c r="A949" s="158"/>
      <c r="B949" s="158"/>
      <c r="C949" s="158"/>
      <c r="D949" s="158"/>
      <c r="E949" s="164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</row>
    <row r="950" spans="1:23">
      <c r="A950" s="158"/>
      <c r="B950" s="158"/>
      <c r="C950" s="158"/>
      <c r="D950" s="158"/>
      <c r="E950" s="164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</row>
    <row r="951" spans="1:23">
      <c r="A951" s="158"/>
      <c r="B951" s="158"/>
      <c r="C951" s="158"/>
      <c r="D951" s="158"/>
      <c r="E951" s="164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</row>
    <row r="952" spans="1:23">
      <c r="A952" s="158"/>
      <c r="B952" s="158"/>
      <c r="C952" s="158"/>
      <c r="D952" s="158"/>
      <c r="E952" s="164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</row>
    <row r="953" spans="1:23">
      <c r="A953" s="158"/>
      <c r="B953" s="158"/>
      <c r="C953" s="158"/>
      <c r="D953" s="158"/>
      <c r="E953" s="164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</row>
    <row r="954" spans="1:23">
      <c r="A954" s="158"/>
      <c r="B954" s="158"/>
      <c r="C954" s="158"/>
      <c r="D954" s="158"/>
      <c r="E954" s="164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</row>
    <row r="955" spans="1:23">
      <c r="A955" s="158"/>
      <c r="B955" s="158"/>
      <c r="C955" s="158"/>
      <c r="D955" s="158"/>
      <c r="E955" s="164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</row>
    <row r="956" spans="1:23">
      <c r="A956" s="158"/>
      <c r="B956" s="158"/>
      <c r="C956" s="158"/>
      <c r="D956" s="158"/>
      <c r="E956" s="164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</row>
    <row r="957" spans="1:23">
      <c r="A957" s="158"/>
      <c r="B957" s="158"/>
      <c r="C957" s="158"/>
      <c r="D957" s="158"/>
      <c r="E957" s="164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</row>
    <row r="958" spans="1:23">
      <c r="A958" s="158"/>
      <c r="B958" s="158"/>
      <c r="C958" s="158"/>
      <c r="D958" s="158"/>
      <c r="E958" s="164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</row>
    <row r="959" spans="1:23">
      <c r="A959" s="158"/>
      <c r="B959" s="158"/>
      <c r="C959" s="158"/>
      <c r="D959" s="158"/>
      <c r="E959" s="164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</row>
    <row r="960" spans="1:23">
      <c r="A960" s="158"/>
      <c r="B960" s="158"/>
      <c r="C960" s="158"/>
      <c r="D960" s="158"/>
      <c r="E960" s="164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</row>
    <row r="961" spans="1:23">
      <c r="A961" s="158"/>
      <c r="B961" s="158"/>
      <c r="C961" s="158"/>
      <c r="D961" s="158"/>
      <c r="E961" s="164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</row>
    <row r="962" spans="1:23">
      <c r="A962" s="158"/>
      <c r="B962" s="158"/>
      <c r="C962" s="158"/>
      <c r="D962" s="158"/>
      <c r="E962" s="164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</row>
    <row r="963" spans="1:23">
      <c r="A963" s="158"/>
      <c r="B963" s="158"/>
      <c r="C963" s="158"/>
      <c r="D963" s="158"/>
      <c r="E963" s="164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</row>
    <row r="964" spans="1:23">
      <c r="A964" s="158"/>
      <c r="B964" s="158"/>
      <c r="C964" s="158"/>
      <c r="D964" s="158"/>
      <c r="E964" s="164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</row>
    <row r="965" spans="1:23">
      <c r="A965" s="158"/>
      <c r="B965" s="158"/>
      <c r="C965" s="158"/>
      <c r="D965" s="158"/>
      <c r="E965" s="164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</row>
    <row r="966" spans="1:23">
      <c r="A966" s="158"/>
      <c r="B966" s="158"/>
      <c r="C966" s="158"/>
      <c r="D966" s="158"/>
      <c r="E966" s="164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</row>
    <row r="967" spans="1:23">
      <c r="A967" s="158"/>
      <c r="B967" s="158"/>
      <c r="C967" s="158"/>
      <c r="D967" s="158"/>
      <c r="E967" s="164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</row>
    <row r="968" spans="1:23">
      <c r="A968" s="158"/>
      <c r="B968" s="158"/>
      <c r="C968" s="158"/>
      <c r="D968" s="158"/>
      <c r="E968" s="164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</row>
    <row r="969" spans="1:23">
      <c r="A969" s="158"/>
      <c r="B969" s="158"/>
      <c r="C969" s="158"/>
      <c r="D969" s="158"/>
      <c r="E969" s="164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</row>
    <row r="970" spans="1:23">
      <c r="A970" s="158"/>
      <c r="B970" s="158"/>
      <c r="C970" s="158"/>
      <c r="D970" s="158"/>
      <c r="E970" s="164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</row>
    <row r="971" spans="1:23">
      <c r="A971" s="158"/>
      <c r="B971" s="158"/>
      <c r="C971" s="158"/>
      <c r="D971" s="158"/>
      <c r="E971" s="164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</row>
    <row r="972" spans="1:23">
      <c r="A972" s="158"/>
      <c r="B972" s="158"/>
      <c r="C972" s="158"/>
      <c r="D972" s="158"/>
      <c r="E972" s="164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</row>
    <row r="973" spans="1:23">
      <c r="A973" s="158"/>
      <c r="B973" s="158"/>
      <c r="C973" s="158"/>
      <c r="D973" s="158"/>
      <c r="E973" s="164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</row>
    <row r="974" spans="1:23">
      <c r="A974" s="158"/>
      <c r="B974" s="158"/>
      <c r="C974" s="158"/>
      <c r="D974" s="158"/>
      <c r="E974" s="164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</row>
    <row r="975" spans="1:23">
      <c r="A975" s="158"/>
      <c r="B975" s="158"/>
      <c r="C975" s="158"/>
      <c r="D975" s="158"/>
      <c r="E975" s="164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</row>
    <row r="976" spans="1:23">
      <c r="A976" s="158"/>
      <c r="B976" s="158"/>
      <c r="C976" s="158"/>
      <c r="D976" s="158"/>
      <c r="E976" s="164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</row>
    <row r="977" spans="1:23">
      <c r="A977" s="158"/>
      <c r="B977" s="158"/>
      <c r="C977" s="158"/>
      <c r="D977" s="158"/>
      <c r="E977" s="164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</row>
    <row r="978" spans="1:23">
      <c r="A978" s="158"/>
      <c r="B978" s="158"/>
      <c r="C978" s="158"/>
      <c r="D978" s="158"/>
      <c r="E978" s="164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</row>
    <row r="979" spans="1:23">
      <c r="A979" s="158"/>
      <c r="B979" s="158"/>
      <c r="C979" s="158"/>
      <c r="D979" s="158"/>
      <c r="E979" s="164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</row>
    <row r="980" spans="1:23">
      <c r="A980" s="158"/>
      <c r="B980" s="158"/>
      <c r="C980" s="158"/>
      <c r="D980" s="158"/>
      <c r="E980" s="164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</row>
    <row r="981" spans="1:23">
      <c r="A981" s="158"/>
      <c r="B981" s="158"/>
      <c r="C981" s="158"/>
      <c r="D981" s="158"/>
      <c r="E981" s="164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</row>
    <row r="982" spans="1:23">
      <c r="A982" s="158"/>
      <c r="B982" s="158"/>
      <c r="C982" s="158"/>
      <c r="D982" s="158"/>
      <c r="E982" s="164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</row>
    <row r="983" spans="1:23">
      <c r="A983" s="158"/>
      <c r="B983" s="158"/>
      <c r="C983" s="158"/>
      <c r="D983" s="158"/>
      <c r="E983" s="164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</row>
    <row r="984" spans="1:23">
      <c r="A984" s="158"/>
      <c r="B984" s="158"/>
      <c r="C984" s="158"/>
      <c r="D984" s="158"/>
      <c r="E984" s="164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</row>
    <row r="985" spans="1:23">
      <c r="A985" s="158"/>
      <c r="B985" s="158"/>
      <c r="C985" s="158"/>
      <c r="D985" s="158"/>
      <c r="E985" s="164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</row>
    <row r="986" spans="1:23">
      <c r="A986" s="158"/>
      <c r="B986" s="158"/>
      <c r="C986" s="158"/>
      <c r="D986" s="158"/>
      <c r="E986" s="164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</row>
    <row r="987" spans="1:23">
      <c r="A987" s="158"/>
      <c r="B987" s="158"/>
      <c r="C987" s="158"/>
      <c r="D987" s="158"/>
      <c r="E987" s="164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</row>
    <row r="988" spans="1:23">
      <c r="A988" s="158"/>
      <c r="B988" s="158"/>
      <c r="C988" s="158"/>
      <c r="D988" s="158"/>
      <c r="E988" s="164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</row>
    <row r="989" spans="1:23">
      <c r="A989" s="158"/>
      <c r="B989" s="158"/>
      <c r="C989" s="158"/>
      <c r="D989" s="158"/>
      <c r="E989" s="164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</row>
    <row r="990" spans="1:23">
      <c r="A990" s="158"/>
      <c r="B990" s="158"/>
      <c r="C990" s="158"/>
      <c r="D990" s="158"/>
      <c r="E990" s="164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</row>
    <row r="991" spans="1:23">
      <c r="A991" s="158"/>
      <c r="B991" s="158"/>
      <c r="C991" s="158"/>
      <c r="D991" s="158"/>
      <c r="E991" s="164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</row>
    <row r="992" spans="1:23">
      <c r="A992" s="158"/>
      <c r="B992" s="158"/>
      <c r="C992" s="158"/>
      <c r="D992" s="158"/>
      <c r="E992" s="164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</row>
    <row r="993" spans="1:23">
      <c r="A993" s="158"/>
      <c r="B993" s="158"/>
      <c r="C993" s="158"/>
      <c r="D993" s="158"/>
      <c r="E993" s="164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</row>
    <row r="994" spans="1:23">
      <c r="A994" s="158"/>
      <c r="B994" s="158"/>
      <c r="C994" s="158"/>
      <c r="D994" s="158"/>
      <c r="E994" s="164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</row>
    <row r="995" spans="1:23">
      <c r="A995" s="158"/>
      <c r="B995" s="158"/>
      <c r="C995" s="158"/>
      <c r="D995" s="158"/>
      <c r="E995" s="164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</row>
    <row r="996" spans="1:23">
      <c r="A996" s="158"/>
      <c r="B996" s="158"/>
      <c r="C996" s="158"/>
      <c r="D996" s="158"/>
      <c r="E996" s="164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</row>
    <row r="997" spans="1:23">
      <c r="A997" s="158"/>
      <c r="B997" s="158"/>
      <c r="C997" s="158"/>
      <c r="D997" s="158"/>
      <c r="E997" s="164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</row>
    <row r="998" spans="1:23">
      <c r="A998" s="158"/>
      <c r="B998" s="158"/>
      <c r="C998" s="158"/>
      <c r="D998" s="158"/>
      <c r="E998" s="164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</row>
    <row r="999" spans="1:23">
      <c r="A999" s="158"/>
      <c r="B999" s="158"/>
      <c r="C999" s="158"/>
      <c r="D999" s="158"/>
      <c r="E999" s="164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</row>
    <row r="1000" spans="1:23">
      <c r="A1000" s="158"/>
      <c r="B1000" s="158"/>
      <c r="C1000" s="158"/>
      <c r="D1000" s="158"/>
      <c r="E1000" s="164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</row>
    <row r="1001" spans="1:23">
      <c r="A1001" s="158"/>
      <c r="B1001" s="158"/>
      <c r="C1001" s="158"/>
      <c r="D1001" s="158"/>
      <c r="E1001" s="164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  <c r="V1001" s="128"/>
      <c r="W1001" s="128"/>
    </row>
    <row r="1002" spans="1:23">
      <c r="A1002" s="158"/>
      <c r="B1002" s="158"/>
      <c r="C1002" s="158"/>
      <c r="D1002" s="158"/>
      <c r="E1002" s="164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  <c r="V1002" s="128"/>
      <c r="W1002" s="128"/>
    </row>
    <row r="1003" spans="1:23">
      <c r="A1003" s="158"/>
      <c r="B1003" s="158"/>
      <c r="C1003" s="158"/>
      <c r="D1003" s="158"/>
      <c r="E1003" s="164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</row>
    <row r="1004" spans="1:23">
      <c r="A1004" s="158"/>
      <c r="B1004" s="158"/>
      <c r="C1004" s="158"/>
      <c r="D1004" s="158"/>
      <c r="E1004" s="164"/>
      <c r="F1004" s="128"/>
      <c r="G1004" s="128"/>
      <c r="H1004" s="128"/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  <c r="V1004" s="128"/>
      <c r="W1004" s="128"/>
    </row>
    <row r="1005" spans="1:23">
      <c r="A1005" s="158"/>
      <c r="B1005" s="158"/>
      <c r="C1005" s="158"/>
      <c r="D1005" s="158"/>
      <c r="E1005" s="164"/>
      <c r="F1005" s="128"/>
      <c r="G1005" s="128"/>
      <c r="H1005" s="128"/>
      <c r="I1005" s="128"/>
      <c r="J1005" s="128"/>
      <c r="K1005" s="128"/>
      <c r="L1005" s="128"/>
      <c r="M1005" s="128"/>
      <c r="N1005" s="128"/>
      <c r="O1005" s="128"/>
      <c r="P1005" s="128"/>
      <c r="Q1005" s="128"/>
      <c r="R1005" s="128"/>
      <c r="S1005" s="128"/>
      <c r="T1005" s="128"/>
      <c r="U1005" s="128"/>
      <c r="V1005" s="128"/>
      <c r="W1005" s="128"/>
    </row>
    <row r="1006" spans="1:23">
      <c r="A1006" s="158"/>
      <c r="B1006" s="158"/>
      <c r="C1006" s="158"/>
      <c r="D1006" s="158"/>
      <c r="E1006" s="164"/>
      <c r="F1006" s="128"/>
      <c r="G1006" s="128"/>
      <c r="H1006" s="128"/>
      <c r="I1006" s="128"/>
      <c r="J1006" s="128"/>
      <c r="K1006" s="128"/>
      <c r="L1006" s="128"/>
      <c r="M1006" s="128"/>
      <c r="N1006" s="128"/>
      <c r="O1006" s="128"/>
      <c r="P1006" s="128"/>
      <c r="Q1006" s="128"/>
      <c r="R1006" s="128"/>
      <c r="S1006" s="128"/>
      <c r="T1006" s="128"/>
      <c r="U1006" s="128"/>
      <c r="V1006" s="128"/>
      <c r="W1006" s="128"/>
    </row>
    <row r="1007" spans="1:23">
      <c r="A1007" s="158"/>
      <c r="B1007" s="158"/>
      <c r="C1007" s="158"/>
      <c r="D1007" s="158"/>
      <c r="E1007" s="164"/>
      <c r="F1007" s="128"/>
      <c r="G1007" s="128"/>
      <c r="H1007" s="128"/>
      <c r="I1007" s="128"/>
      <c r="J1007" s="128"/>
      <c r="K1007" s="128"/>
      <c r="L1007" s="128"/>
      <c r="M1007" s="128"/>
      <c r="N1007" s="128"/>
      <c r="O1007" s="128"/>
      <c r="P1007" s="128"/>
      <c r="Q1007" s="128"/>
      <c r="R1007" s="128"/>
      <c r="S1007" s="128"/>
      <c r="T1007" s="128"/>
      <c r="U1007" s="128"/>
      <c r="V1007" s="128"/>
      <c r="W1007" s="128"/>
    </row>
    <row r="1008" spans="1:23">
      <c r="A1008" s="158"/>
      <c r="B1008" s="158"/>
      <c r="C1008" s="158"/>
      <c r="D1008" s="158"/>
      <c r="E1008" s="164"/>
      <c r="F1008" s="128"/>
      <c r="G1008" s="128"/>
      <c r="H1008" s="128"/>
      <c r="I1008" s="128"/>
      <c r="J1008" s="128"/>
      <c r="K1008" s="128"/>
      <c r="L1008" s="128"/>
      <c r="M1008" s="128"/>
      <c r="N1008" s="128"/>
      <c r="O1008" s="128"/>
      <c r="P1008" s="128"/>
      <c r="Q1008" s="128"/>
      <c r="R1008" s="128"/>
      <c r="S1008" s="128"/>
      <c r="T1008" s="128"/>
      <c r="U1008" s="128"/>
      <c r="V1008" s="128"/>
      <c r="W1008" s="128"/>
    </row>
    <row r="1009" spans="1:23">
      <c r="A1009" s="158"/>
      <c r="B1009" s="158"/>
      <c r="C1009" s="158"/>
      <c r="D1009" s="158"/>
      <c r="E1009" s="164"/>
      <c r="F1009" s="128"/>
      <c r="G1009" s="128"/>
      <c r="H1009" s="128"/>
      <c r="I1009" s="128"/>
      <c r="J1009" s="128"/>
      <c r="K1009" s="128"/>
      <c r="L1009" s="128"/>
      <c r="M1009" s="128"/>
      <c r="N1009" s="128"/>
      <c r="O1009" s="128"/>
      <c r="P1009" s="128"/>
      <c r="Q1009" s="128"/>
      <c r="R1009" s="128"/>
      <c r="S1009" s="128"/>
      <c r="T1009" s="128"/>
      <c r="U1009" s="128"/>
      <c r="V1009" s="128"/>
      <c r="W1009" s="128"/>
    </row>
    <row r="1010" spans="1:23">
      <c r="A1010" s="158"/>
      <c r="B1010" s="158"/>
      <c r="C1010" s="158"/>
      <c r="D1010" s="158"/>
      <c r="E1010" s="164"/>
      <c r="F1010" s="128"/>
      <c r="G1010" s="128"/>
      <c r="H1010" s="128"/>
      <c r="I1010" s="128"/>
      <c r="J1010" s="128"/>
      <c r="K1010" s="128"/>
      <c r="L1010" s="128"/>
      <c r="M1010" s="128"/>
      <c r="N1010" s="128"/>
      <c r="O1010" s="128"/>
      <c r="P1010" s="128"/>
      <c r="Q1010" s="128"/>
      <c r="R1010" s="128"/>
      <c r="S1010" s="128"/>
      <c r="T1010" s="128"/>
      <c r="U1010" s="128"/>
      <c r="V1010" s="128"/>
      <c r="W1010" s="128"/>
    </row>
    <row r="1011" spans="1:23">
      <c r="A1011" s="158"/>
      <c r="B1011" s="158"/>
      <c r="C1011" s="158"/>
      <c r="D1011" s="158"/>
      <c r="E1011" s="164"/>
      <c r="F1011" s="128"/>
      <c r="G1011" s="128"/>
      <c r="H1011" s="128"/>
      <c r="I1011" s="128"/>
      <c r="J1011" s="128"/>
      <c r="K1011" s="128"/>
      <c r="L1011" s="128"/>
      <c r="M1011" s="128"/>
      <c r="N1011" s="128"/>
      <c r="O1011" s="128"/>
      <c r="P1011" s="128"/>
      <c r="Q1011" s="128"/>
      <c r="R1011" s="128"/>
      <c r="S1011" s="128"/>
      <c r="T1011" s="128"/>
      <c r="U1011" s="128"/>
      <c r="V1011" s="128"/>
      <c r="W1011" s="128"/>
    </row>
    <row r="1012" spans="1:23">
      <c r="A1012" s="158"/>
      <c r="B1012" s="158"/>
      <c r="C1012" s="158"/>
      <c r="D1012" s="158"/>
      <c r="E1012" s="164"/>
      <c r="F1012" s="128"/>
      <c r="G1012" s="128"/>
      <c r="H1012" s="128"/>
      <c r="I1012" s="128"/>
      <c r="J1012" s="128"/>
      <c r="K1012" s="128"/>
      <c r="L1012" s="128"/>
      <c r="M1012" s="128"/>
      <c r="N1012" s="128"/>
      <c r="O1012" s="128"/>
      <c r="P1012" s="128"/>
      <c r="Q1012" s="128"/>
      <c r="R1012" s="128"/>
      <c r="S1012" s="128"/>
      <c r="T1012" s="128"/>
      <c r="U1012" s="128"/>
      <c r="V1012" s="128"/>
      <c r="W1012" s="128"/>
    </row>
    <row r="1013" spans="1:23">
      <c r="A1013" s="158"/>
      <c r="B1013" s="158"/>
      <c r="C1013" s="158"/>
      <c r="D1013" s="158"/>
      <c r="E1013" s="164"/>
      <c r="F1013" s="128"/>
      <c r="G1013" s="128"/>
      <c r="H1013" s="128"/>
      <c r="I1013" s="128"/>
      <c r="J1013" s="128"/>
      <c r="K1013" s="128"/>
      <c r="L1013" s="128"/>
      <c r="M1013" s="128"/>
      <c r="N1013" s="128"/>
      <c r="O1013" s="128"/>
      <c r="P1013" s="128"/>
      <c r="Q1013" s="128"/>
      <c r="R1013" s="128"/>
      <c r="S1013" s="128"/>
      <c r="T1013" s="128"/>
      <c r="U1013" s="128"/>
      <c r="V1013" s="128"/>
      <c r="W1013" s="128"/>
    </row>
    <row r="1014" spans="1:23">
      <c r="A1014" s="158"/>
      <c r="B1014" s="158"/>
      <c r="C1014" s="158"/>
      <c r="D1014" s="158"/>
      <c r="E1014" s="164"/>
      <c r="F1014" s="128"/>
      <c r="G1014" s="128"/>
      <c r="H1014" s="128"/>
      <c r="I1014" s="128"/>
      <c r="J1014" s="128"/>
      <c r="K1014" s="128"/>
      <c r="L1014" s="128"/>
      <c r="M1014" s="128"/>
      <c r="N1014" s="128"/>
      <c r="O1014" s="128"/>
      <c r="P1014" s="128"/>
      <c r="Q1014" s="128"/>
      <c r="R1014" s="128"/>
      <c r="S1014" s="128"/>
      <c r="T1014" s="128"/>
      <c r="U1014" s="128"/>
      <c r="V1014" s="128"/>
      <c r="W1014" s="128"/>
    </row>
    <row r="1015" spans="1:23">
      <c r="A1015" s="158"/>
      <c r="B1015" s="158"/>
      <c r="C1015" s="158"/>
      <c r="D1015" s="158"/>
      <c r="E1015" s="164"/>
      <c r="F1015" s="128"/>
      <c r="G1015" s="128"/>
      <c r="H1015" s="128"/>
      <c r="I1015" s="128"/>
      <c r="J1015" s="128"/>
      <c r="K1015" s="128"/>
      <c r="L1015" s="128"/>
      <c r="M1015" s="128"/>
      <c r="N1015" s="128"/>
      <c r="O1015" s="128"/>
      <c r="P1015" s="128"/>
      <c r="Q1015" s="128"/>
      <c r="R1015" s="128"/>
      <c r="S1015" s="128"/>
      <c r="T1015" s="128"/>
      <c r="U1015" s="128"/>
      <c r="V1015" s="128"/>
      <c r="W1015" s="128"/>
    </row>
    <row r="1016" spans="1:23">
      <c r="A1016" s="158"/>
      <c r="B1016" s="158"/>
      <c r="C1016" s="158"/>
      <c r="D1016" s="158"/>
      <c r="E1016" s="164"/>
      <c r="F1016" s="128"/>
      <c r="G1016" s="128"/>
      <c r="H1016" s="128"/>
      <c r="I1016" s="128"/>
      <c r="J1016" s="128"/>
      <c r="K1016" s="128"/>
      <c r="L1016" s="128"/>
      <c r="M1016" s="128"/>
      <c r="N1016" s="128"/>
      <c r="O1016" s="128"/>
      <c r="P1016" s="128"/>
      <c r="Q1016" s="128"/>
      <c r="R1016" s="128"/>
      <c r="S1016" s="128"/>
      <c r="T1016" s="128"/>
      <c r="U1016" s="128"/>
      <c r="V1016" s="128"/>
      <c r="W1016" s="128"/>
    </row>
    <row r="1017" spans="1:23">
      <c r="A1017" s="158"/>
      <c r="B1017" s="158"/>
      <c r="C1017" s="158"/>
      <c r="D1017" s="158"/>
      <c r="E1017" s="164"/>
      <c r="F1017" s="128"/>
      <c r="G1017" s="128"/>
      <c r="H1017" s="128"/>
      <c r="I1017" s="128"/>
      <c r="J1017" s="128"/>
      <c r="K1017" s="128"/>
      <c r="L1017" s="128"/>
      <c r="M1017" s="128"/>
      <c r="N1017" s="128"/>
      <c r="O1017" s="128"/>
      <c r="P1017" s="128"/>
      <c r="Q1017" s="128"/>
      <c r="R1017" s="128"/>
      <c r="S1017" s="128"/>
      <c r="T1017" s="128"/>
      <c r="U1017" s="128"/>
      <c r="V1017" s="128"/>
      <c r="W1017" s="128"/>
    </row>
    <row r="1018" spans="1:23">
      <c r="A1018" s="158"/>
      <c r="B1018" s="158"/>
      <c r="C1018" s="158"/>
      <c r="D1018" s="158"/>
      <c r="E1018" s="164"/>
      <c r="F1018" s="128"/>
      <c r="G1018" s="128"/>
      <c r="H1018" s="128"/>
      <c r="I1018" s="128"/>
      <c r="J1018" s="128"/>
      <c r="K1018" s="128"/>
      <c r="L1018" s="128"/>
      <c r="M1018" s="128"/>
      <c r="N1018" s="128"/>
      <c r="O1018" s="128"/>
      <c r="P1018" s="128"/>
      <c r="Q1018" s="128"/>
      <c r="R1018" s="128"/>
      <c r="S1018" s="128"/>
      <c r="T1018" s="128"/>
      <c r="U1018" s="128"/>
      <c r="V1018" s="128"/>
      <c r="W1018" s="128"/>
    </row>
    <row r="1019" spans="1:23">
      <c r="A1019" s="158"/>
      <c r="B1019" s="158"/>
      <c r="C1019" s="158"/>
      <c r="D1019" s="158"/>
      <c r="E1019" s="164"/>
      <c r="F1019" s="128"/>
      <c r="G1019" s="128"/>
      <c r="H1019" s="128"/>
      <c r="I1019" s="128"/>
      <c r="J1019" s="128"/>
      <c r="K1019" s="128"/>
      <c r="L1019" s="128"/>
      <c r="M1019" s="128"/>
      <c r="N1019" s="128"/>
      <c r="O1019" s="128"/>
      <c r="P1019" s="128"/>
      <c r="Q1019" s="128"/>
      <c r="R1019" s="128"/>
      <c r="S1019" s="128"/>
      <c r="T1019" s="128"/>
      <c r="U1019" s="128"/>
      <c r="V1019" s="128"/>
      <c r="W1019" s="128"/>
    </row>
    <row r="1020" spans="1:23">
      <c r="A1020" s="158"/>
      <c r="B1020" s="158"/>
      <c r="C1020" s="158"/>
      <c r="D1020" s="158"/>
      <c r="E1020" s="164"/>
      <c r="F1020" s="128"/>
      <c r="G1020" s="128"/>
      <c r="H1020" s="128"/>
      <c r="I1020" s="128"/>
      <c r="J1020" s="128"/>
      <c r="K1020" s="128"/>
      <c r="L1020" s="128"/>
      <c r="M1020" s="128"/>
      <c r="N1020" s="128"/>
      <c r="O1020" s="128"/>
      <c r="P1020" s="128"/>
      <c r="Q1020" s="128"/>
      <c r="R1020" s="128"/>
      <c r="S1020" s="128"/>
      <c r="T1020" s="128"/>
      <c r="U1020" s="128"/>
      <c r="V1020" s="128"/>
      <c r="W1020" s="128"/>
    </row>
    <row r="1021" spans="1:23">
      <c r="A1021" s="158"/>
      <c r="B1021" s="158"/>
      <c r="C1021" s="158"/>
      <c r="D1021" s="158"/>
      <c r="E1021" s="164"/>
      <c r="F1021" s="128"/>
      <c r="G1021" s="128"/>
      <c r="H1021" s="128"/>
      <c r="I1021" s="128"/>
      <c r="J1021" s="128"/>
      <c r="K1021" s="128"/>
      <c r="L1021" s="128"/>
      <c r="M1021" s="128"/>
      <c r="N1021" s="128"/>
      <c r="O1021" s="128"/>
      <c r="P1021" s="128"/>
      <c r="Q1021" s="128"/>
      <c r="R1021" s="128"/>
      <c r="S1021" s="128"/>
      <c r="T1021" s="128"/>
      <c r="U1021" s="128"/>
      <c r="V1021" s="128"/>
      <c r="W1021" s="128"/>
    </row>
    <row r="1022" spans="1:23">
      <c r="A1022" s="158"/>
      <c r="B1022" s="158"/>
      <c r="C1022" s="158"/>
      <c r="D1022" s="158"/>
      <c r="E1022" s="164"/>
      <c r="F1022" s="128"/>
      <c r="G1022" s="128"/>
      <c r="H1022" s="128"/>
      <c r="I1022" s="128"/>
      <c r="J1022" s="128"/>
      <c r="K1022" s="128"/>
      <c r="L1022" s="128"/>
      <c r="M1022" s="128"/>
      <c r="N1022" s="128"/>
      <c r="O1022" s="128"/>
      <c r="P1022" s="128"/>
      <c r="Q1022" s="128"/>
      <c r="R1022" s="128"/>
      <c r="S1022" s="128"/>
      <c r="T1022" s="128"/>
      <c r="U1022" s="128"/>
      <c r="V1022" s="128"/>
      <c r="W1022" s="128"/>
    </row>
    <row r="1023" spans="1:23">
      <c r="A1023" s="158"/>
      <c r="B1023" s="158"/>
      <c r="C1023" s="158"/>
      <c r="D1023" s="158"/>
      <c r="E1023" s="164"/>
      <c r="F1023" s="128"/>
      <c r="G1023" s="128"/>
      <c r="H1023" s="128"/>
      <c r="I1023" s="128"/>
      <c r="J1023" s="128"/>
      <c r="K1023" s="128"/>
      <c r="L1023" s="128"/>
      <c r="M1023" s="128"/>
      <c r="N1023" s="128"/>
      <c r="O1023" s="128"/>
      <c r="P1023" s="128"/>
      <c r="Q1023" s="128"/>
      <c r="R1023" s="128"/>
      <c r="S1023" s="128"/>
      <c r="T1023" s="128"/>
      <c r="U1023" s="128"/>
      <c r="V1023" s="128"/>
      <c r="W1023" s="128"/>
    </row>
    <row r="1024" spans="1:23">
      <c r="A1024" s="158"/>
      <c r="B1024" s="158"/>
      <c r="C1024" s="158"/>
      <c r="D1024" s="158"/>
      <c r="E1024" s="164"/>
      <c r="F1024" s="128"/>
      <c r="G1024" s="128"/>
      <c r="H1024" s="128"/>
      <c r="I1024" s="128"/>
      <c r="J1024" s="128"/>
      <c r="K1024" s="128"/>
      <c r="L1024" s="128"/>
      <c r="M1024" s="128"/>
      <c r="N1024" s="128"/>
      <c r="O1024" s="128"/>
      <c r="P1024" s="128"/>
      <c r="Q1024" s="128"/>
      <c r="R1024" s="128"/>
      <c r="S1024" s="128"/>
      <c r="T1024" s="128"/>
      <c r="U1024" s="128"/>
      <c r="V1024" s="128"/>
      <c r="W1024" s="128"/>
    </row>
    <row r="1025" spans="1:23">
      <c r="A1025" s="158"/>
      <c r="B1025" s="158"/>
      <c r="C1025" s="158"/>
      <c r="D1025" s="158"/>
      <c r="E1025" s="164"/>
      <c r="F1025" s="128"/>
      <c r="G1025" s="128"/>
      <c r="H1025" s="128"/>
      <c r="I1025" s="128"/>
      <c r="J1025" s="128"/>
      <c r="K1025" s="128"/>
      <c r="L1025" s="128"/>
      <c r="M1025" s="128"/>
      <c r="N1025" s="128"/>
      <c r="O1025" s="128"/>
      <c r="P1025" s="128"/>
      <c r="Q1025" s="128"/>
      <c r="R1025" s="128"/>
      <c r="S1025" s="128"/>
      <c r="T1025" s="128"/>
      <c r="U1025" s="128"/>
      <c r="V1025" s="128"/>
      <c r="W1025" s="128"/>
    </row>
    <row r="1026" spans="1:23">
      <c r="A1026" s="158"/>
      <c r="B1026" s="158"/>
      <c r="C1026" s="158"/>
      <c r="D1026" s="158"/>
      <c r="E1026" s="164"/>
      <c r="F1026" s="128"/>
      <c r="G1026" s="128"/>
      <c r="H1026" s="128"/>
      <c r="I1026" s="128"/>
      <c r="J1026" s="128"/>
      <c r="K1026" s="128"/>
      <c r="L1026" s="128"/>
      <c r="M1026" s="128"/>
      <c r="N1026" s="128"/>
      <c r="O1026" s="128"/>
      <c r="P1026" s="128"/>
      <c r="Q1026" s="128"/>
      <c r="R1026" s="128"/>
      <c r="S1026" s="128"/>
      <c r="T1026" s="128"/>
      <c r="U1026" s="128"/>
      <c r="V1026" s="128"/>
      <c r="W1026" s="128"/>
    </row>
    <row r="1027" spans="1:23">
      <c r="A1027" s="158"/>
      <c r="B1027" s="158"/>
      <c r="C1027" s="158"/>
      <c r="D1027" s="158"/>
      <c r="E1027" s="164"/>
      <c r="F1027" s="128"/>
      <c r="G1027" s="128"/>
      <c r="H1027" s="128"/>
      <c r="I1027" s="128"/>
      <c r="J1027" s="128"/>
      <c r="K1027" s="128"/>
      <c r="L1027" s="128"/>
      <c r="M1027" s="128"/>
      <c r="N1027" s="128"/>
      <c r="O1027" s="128"/>
      <c r="P1027" s="128"/>
      <c r="Q1027" s="128"/>
      <c r="R1027" s="128"/>
      <c r="S1027" s="128"/>
      <c r="T1027" s="128"/>
      <c r="U1027" s="128"/>
      <c r="V1027" s="128"/>
      <c r="W1027" s="128"/>
    </row>
    <row r="1028" spans="1:23">
      <c r="A1028" s="158"/>
      <c r="B1028" s="158"/>
      <c r="C1028" s="158"/>
      <c r="D1028" s="158"/>
      <c r="E1028" s="164"/>
      <c r="F1028" s="128"/>
      <c r="G1028" s="128"/>
      <c r="H1028" s="128"/>
      <c r="I1028" s="128"/>
      <c r="J1028" s="128"/>
      <c r="K1028" s="128"/>
      <c r="L1028" s="128"/>
      <c r="M1028" s="128"/>
      <c r="N1028" s="128"/>
      <c r="O1028" s="128"/>
      <c r="P1028" s="128"/>
      <c r="Q1028" s="128"/>
      <c r="R1028" s="128"/>
      <c r="S1028" s="128"/>
      <c r="T1028" s="128"/>
      <c r="U1028" s="128"/>
      <c r="V1028" s="128"/>
      <c r="W1028" s="128"/>
    </row>
    <row r="1029" spans="1:23">
      <c r="A1029" s="158"/>
      <c r="B1029" s="158"/>
      <c r="C1029" s="158"/>
      <c r="D1029" s="158"/>
      <c r="E1029" s="164"/>
      <c r="F1029" s="128"/>
      <c r="G1029" s="128"/>
      <c r="H1029" s="128"/>
      <c r="I1029" s="128"/>
      <c r="J1029" s="128"/>
      <c r="K1029" s="128"/>
      <c r="L1029" s="128"/>
      <c r="M1029" s="128"/>
      <c r="N1029" s="128"/>
      <c r="O1029" s="128"/>
      <c r="P1029" s="128"/>
      <c r="Q1029" s="128"/>
      <c r="R1029" s="128"/>
      <c r="S1029" s="128"/>
      <c r="T1029" s="128"/>
      <c r="U1029" s="128"/>
      <c r="V1029" s="128"/>
      <c r="W1029" s="128"/>
    </row>
    <row r="1030" spans="1:23">
      <c r="A1030" s="158"/>
      <c r="B1030" s="158"/>
      <c r="C1030" s="158"/>
      <c r="D1030" s="158"/>
      <c r="E1030" s="164"/>
      <c r="F1030" s="128"/>
      <c r="G1030" s="128"/>
      <c r="H1030" s="128"/>
      <c r="I1030" s="128"/>
      <c r="J1030" s="128"/>
      <c r="K1030" s="128"/>
      <c r="L1030" s="128"/>
      <c r="M1030" s="128"/>
      <c r="N1030" s="128"/>
      <c r="O1030" s="128"/>
      <c r="P1030" s="128"/>
      <c r="Q1030" s="128"/>
      <c r="R1030" s="128"/>
      <c r="S1030" s="128"/>
      <c r="T1030" s="128"/>
      <c r="U1030" s="128"/>
      <c r="V1030" s="128"/>
      <c r="W1030" s="128"/>
    </row>
    <row r="1031" spans="1:23">
      <c r="A1031" s="158"/>
      <c r="B1031" s="158"/>
      <c r="C1031" s="158"/>
      <c r="D1031" s="158"/>
      <c r="E1031" s="164"/>
      <c r="F1031" s="128"/>
      <c r="G1031" s="128"/>
      <c r="H1031" s="128"/>
      <c r="I1031" s="128"/>
      <c r="J1031" s="128"/>
      <c r="K1031" s="128"/>
      <c r="L1031" s="128"/>
      <c r="M1031" s="128"/>
      <c r="N1031" s="128"/>
      <c r="O1031" s="128"/>
      <c r="P1031" s="128"/>
      <c r="Q1031" s="128"/>
      <c r="R1031" s="128"/>
      <c r="S1031" s="128"/>
      <c r="T1031" s="128"/>
      <c r="U1031" s="128"/>
      <c r="V1031" s="128"/>
      <c r="W1031" s="128"/>
    </row>
    <row r="1032" spans="1:23">
      <c r="A1032" s="158"/>
      <c r="B1032" s="158"/>
      <c r="C1032" s="158"/>
      <c r="D1032" s="158"/>
      <c r="E1032" s="164"/>
      <c r="F1032" s="128"/>
      <c r="G1032" s="128"/>
      <c r="H1032" s="128"/>
      <c r="I1032" s="128"/>
      <c r="J1032" s="128"/>
      <c r="K1032" s="128"/>
      <c r="L1032" s="128"/>
      <c r="M1032" s="128"/>
      <c r="N1032" s="128"/>
      <c r="O1032" s="128"/>
      <c r="P1032" s="128"/>
      <c r="Q1032" s="128"/>
      <c r="R1032" s="128"/>
      <c r="S1032" s="128"/>
      <c r="T1032" s="128"/>
      <c r="U1032" s="128"/>
      <c r="V1032" s="128"/>
      <c r="W1032" s="128"/>
    </row>
    <row r="1033" spans="1:23">
      <c r="A1033" s="158"/>
      <c r="B1033" s="158"/>
      <c r="C1033" s="158"/>
      <c r="D1033" s="158"/>
      <c r="E1033" s="164"/>
      <c r="F1033" s="128"/>
      <c r="G1033" s="128"/>
      <c r="H1033" s="128"/>
      <c r="I1033" s="128"/>
      <c r="J1033" s="128"/>
      <c r="K1033" s="128"/>
      <c r="L1033" s="128"/>
      <c r="M1033" s="128"/>
      <c r="N1033" s="128"/>
      <c r="O1033" s="128"/>
      <c r="P1033" s="128"/>
      <c r="Q1033" s="128"/>
      <c r="R1033" s="128"/>
      <c r="S1033" s="128"/>
      <c r="T1033" s="128"/>
      <c r="U1033" s="128"/>
      <c r="V1033" s="128"/>
      <c r="W1033" s="128"/>
    </row>
    <row r="1034" spans="1:23">
      <c r="A1034" s="158"/>
      <c r="B1034" s="158"/>
      <c r="C1034" s="158"/>
      <c r="D1034" s="158"/>
      <c r="E1034" s="164"/>
      <c r="F1034" s="128"/>
      <c r="G1034" s="128"/>
      <c r="H1034" s="128"/>
      <c r="I1034" s="128"/>
      <c r="J1034" s="128"/>
      <c r="K1034" s="128"/>
      <c r="L1034" s="128"/>
      <c r="M1034" s="128"/>
      <c r="N1034" s="128"/>
      <c r="O1034" s="128"/>
      <c r="P1034" s="128"/>
      <c r="Q1034" s="128"/>
      <c r="R1034" s="128"/>
      <c r="S1034" s="128"/>
      <c r="T1034" s="128"/>
      <c r="U1034" s="128"/>
      <c r="V1034" s="128"/>
      <c r="W1034" s="128"/>
    </row>
    <row r="1035" spans="1:23">
      <c r="A1035" s="158"/>
      <c r="B1035" s="158"/>
      <c r="C1035" s="158"/>
      <c r="D1035" s="158"/>
      <c r="E1035" s="164"/>
      <c r="F1035" s="128"/>
      <c r="G1035" s="128"/>
      <c r="H1035" s="128"/>
      <c r="I1035" s="128"/>
      <c r="J1035" s="128"/>
      <c r="K1035" s="128"/>
      <c r="L1035" s="128"/>
      <c r="M1035" s="128"/>
      <c r="N1035" s="128"/>
      <c r="O1035" s="128"/>
      <c r="P1035" s="128"/>
      <c r="Q1035" s="128"/>
      <c r="R1035" s="128"/>
      <c r="S1035" s="128"/>
      <c r="T1035" s="128"/>
      <c r="U1035" s="128"/>
      <c r="V1035" s="128"/>
      <c r="W1035" s="128"/>
    </row>
    <row r="1036" spans="1:23">
      <c r="A1036" s="158"/>
      <c r="B1036" s="158"/>
      <c r="C1036" s="158"/>
      <c r="D1036" s="158"/>
      <c r="E1036" s="164"/>
      <c r="F1036" s="128"/>
      <c r="G1036" s="128"/>
      <c r="H1036" s="128"/>
      <c r="I1036" s="128"/>
      <c r="J1036" s="128"/>
      <c r="K1036" s="128"/>
      <c r="L1036" s="128"/>
      <c r="M1036" s="128"/>
      <c r="N1036" s="128"/>
      <c r="O1036" s="128"/>
      <c r="P1036" s="128"/>
      <c r="Q1036" s="128"/>
      <c r="R1036" s="128"/>
      <c r="S1036" s="128"/>
      <c r="T1036" s="128"/>
      <c r="U1036" s="128"/>
      <c r="V1036" s="128"/>
      <c r="W1036" s="128"/>
    </row>
    <row r="1037" spans="1:23">
      <c r="A1037" s="158"/>
      <c r="B1037" s="158"/>
      <c r="C1037" s="158"/>
      <c r="D1037" s="158"/>
      <c r="E1037" s="164"/>
      <c r="F1037" s="128"/>
      <c r="G1037" s="128"/>
      <c r="H1037" s="128"/>
      <c r="I1037" s="128"/>
      <c r="J1037" s="128"/>
      <c r="K1037" s="128"/>
      <c r="L1037" s="128"/>
      <c r="M1037" s="128"/>
      <c r="N1037" s="128"/>
      <c r="O1037" s="128"/>
      <c r="P1037" s="128"/>
      <c r="Q1037" s="128"/>
      <c r="R1037" s="128"/>
      <c r="S1037" s="128"/>
      <c r="T1037" s="128"/>
      <c r="U1037" s="128"/>
      <c r="V1037" s="128"/>
      <c r="W1037" s="128"/>
    </row>
    <row r="1038" spans="1:23">
      <c r="A1038" s="158"/>
      <c r="B1038" s="158"/>
      <c r="C1038" s="158"/>
      <c r="D1038" s="158"/>
      <c r="E1038" s="164"/>
      <c r="F1038" s="128"/>
      <c r="G1038" s="128"/>
      <c r="H1038" s="128"/>
      <c r="I1038" s="128"/>
      <c r="J1038" s="128"/>
      <c r="K1038" s="128"/>
      <c r="L1038" s="128"/>
      <c r="M1038" s="128"/>
      <c r="N1038" s="128"/>
      <c r="O1038" s="128"/>
      <c r="P1038" s="128"/>
      <c r="Q1038" s="128"/>
      <c r="R1038" s="128"/>
      <c r="S1038" s="128"/>
      <c r="T1038" s="128"/>
      <c r="U1038" s="128"/>
      <c r="V1038" s="128"/>
      <c r="W1038" s="128"/>
    </row>
    <row r="1039" spans="1:23">
      <c r="A1039" s="158"/>
      <c r="B1039" s="158"/>
      <c r="C1039" s="158"/>
      <c r="D1039" s="158"/>
      <c r="E1039" s="164"/>
      <c r="F1039" s="128"/>
      <c r="G1039" s="128"/>
      <c r="H1039" s="128"/>
      <c r="I1039" s="128"/>
      <c r="J1039" s="128"/>
      <c r="K1039" s="128"/>
      <c r="L1039" s="128"/>
      <c r="M1039" s="128"/>
      <c r="N1039" s="128"/>
      <c r="O1039" s="128"/>
      <c r="P1039" s="128"/>
      <c r="Q1039" s="128"/>
      <c r="R1039" s="128"/>
      <c r="S1039" s="128"/>
      <c r="T1039" s="128"/>
      <c r="U1039" s="128"/>
      <c r="V1039" s="128"/>
      <c r="W1039" s="128"/>
    </row>
    <row r="1040" spans="1:23">
      <c r="A1040" s="158"/>
      <c r="B1040" s="158"/>
      <c r="C1040" s="158"/>
      <c r="D1040" s="158"/>
      <c r="E1040" s="164"/>
      <c r="F1040" s="128"/>
      <c r="G1040" s="128"/>
      <c r="H1040" s="128"/>
      <c r="I1040" s="128"/>
      <c r="J1040" s="128"/>
      <c r="K1040" s="128"/>
      <c r="L1040" s="128"/>
      <c r="M1040" s="128"/>
      <c r="N1040" s="128"/>
      <c r="O1040" s="128"/>
      <c r="P1040" s="128"/>
      <c r="Q1040" s="128"/>
      <c r="R1040" s="128"/>
      <c r="S1040" s="128"/>
      <c r="T1040" s="128"/>
      <c r="U1040" s="128"/>
      <c r="V1040" s="128"/>
      <c r="W1040" s="128"/>
    </row>
    <row r="1041" spans="1:23">
      <c r="A1041" s="158"/>
      <c r="B1041" s="158"/>
      <c r="C1041" s="158"/>
      <c r="D1041" s="158"/>
      <c r="E1041" s="164"/>
      <c r="F1041" s="128"/>
      <c r="G1041" s="128"/>
      <c r="H1041" s="128"/>
      <c r="I1041" s="128"/>
      <c r="J1041" s="128"/>
      <c r="K1041" s="128"/>
      <c r="L1041" s="128"/>
      <c r="M1041" s="128"/>
      <c r="N1041" s="128"/>
      <c r="O1041" s="128"/>
      <c r="P1041" s="128"/>
      <c r="Q1041" s="128"/>
      <c r="R1041" s="128"/>
      <c r="S1041" s="128"/>
      <c r="T1041" s="128"/>
      <c r="U1041" s="128"/>
      <c r="V1041" s="128"/>
      <c r="W1041" s="128"/>
    </row>
    <row r="1042" spans="1:23">
      <c r="A1042" s="158"/>
      <c r="B1042" s="158"/>
      <c r="C1042" s="158"/>
      <c r="D1042" s="158"/>
      <c r="E1042" s="164"/>
      <c r="F1042" s="128"/>
      <c r="G1042" s="128"/>
      <c r="H1042" s="128"/>
      <c r="I1042" s="128"/>
      <c r="J1042" s="128"/>
      <c r="K1042" s="128"/>
      <c r="L1042" s="128"/>
      <c r="M1042" s="128"/>
      <c r="N1042" s="128"/>
      <c r="O1042" s="128"/>
      <c r="P1042" s="128"/>
      <c r="Q1042" s="128"/>
      <c r="R1042" s="128"/>
      <c r="S1042" s="128"/>
      <c r="T1042" s="128"/>
      <c r="U1042" s="128"/>
      <c r="V1042" s="128"/>
      <c r="W1042" s="128"/>
    </row>
    <row r="1043" spans="1:23">
      <c r="A1043" s="158"/>
      <c r="B1043" s="158"/>
      <c r="C1043" s="158"/>
      <c r="D1043" s="158"/>
      <c r="E1043" s="164"/>
      <c r="F1043" s="128"/>
      <c r="G1043" s="128"/>
      <c r="H1043" s="128"/>
      <c r="I1043" s="128"/>
      <c r="J1043" s="128"/>
      <c r="K1043" s="128"/>
      <c r="L1043" s="128"/>
      <c r="M1043" s="128"/>
      <c r="N1043" s="128"/>
      <c r="O1043" s="128"/>
      <c r="P1043" s="128"/>
      <c r="Q1043" s="128"/>
      <c r="R1043" s="128"/>
      <c r="S1043" s="128"/>
      <c r="T1043" s="128"/>
      <c r="U1043" s="128"/>
      <c r="V1043" s="128"/>
      <c r="W1043" s="128"/>
    </row>
    <row r="1044" spans="1:23">
      <c r="A1044" s="158"/>
      <c r="B1044" s="158"/>
      <c r="C1044" s="158"/>
      <c r="D1044" s="158"/>
      <c r="E1044" s="164"/>
      <c r="F1044" s="128"/>
      <c r="G1044" s="128"/>
      <c r="H1044" s="128"/>
      <c r="I1044" s="128"/>
      <c r="J1044" s="128"/>
      <c r="K1044" s="128"/>
      <c r="L1044" s="128"/>
      <c r="M1044" s="128"/>
      <c r="N1044" s="128"/>
      <c r="O1044" s="128"/>
      <c r="P1044" s="128"/>
      <c r="Q1044" s="128"/>
      <c r="R1044" s="128"/>
      <c r="S1044" s="128"/>
      <c r="T1044" s="128"/>
      <c r="U1044" s="128"/>
      <c r="V1044" s="128"/>
      <c r="W1044" s="128"/>
    </row>
    <row r="1045" spans="1:23">
      <c r="A1045" s="158"/>
      <c r="B1045" s="158"/>
      <c r="C1045" s="158"/>
      <c r="D1045" s="158"/>
      <c r="E1045" s="164"/>
      <c r="F1045" s="128"/>
      <c r="G1045" s="128"/>
      <c r="H1045" s="128"/>
      <c r="I1045" s="128"/>
      <c r="J1045" s="128"/>
      <c r="K1045" s="128"/>
      <c r="L1045" s="128"/>
      <c r="M1045" s="128"/>
      <c r="N1045" s="128"/>
      <c r="O1045" s="128"/>
      <c r="P1045" s="128"/>
      <c r="Q1045" s="128"/>
      <c r="R1045" s="128"/>
      <c r="S1045" s="128"/>
      <c r="T1045" s="128"/>
      <c r="U1045" s="128"/>
      <c r="V1045" s="128"/>
      <c r="W1045" s="128"/>
    </row>
    <row r="1046" spans="1:23">
      <c r="A1046" s="158"/>
      <c r="B1046" s="158"/>
      <c r="C1046" s="158"/>
      <c r="D1046" s="158"/>
      <c r="E1046" s="164"/>
      <c r="F1046" s="128"/>
      <c r="G1046" s="128"/>
      <c r="H1046" s="128"/>
      <c r="I1046" s="128"/>
      <c r="J1046" s="128"/>
      <c r="K1046" s="128"/>
      <c r="L1046" s="128"/>
      <c r="M1046" s="128"/>
      <c r="N1046" s="128"/>
      <c r="O1046" s="128"/>
      <c r="P1046" s="128"/>
      <c r="Q1046" s="128"/>
      <c r="R1046" s="128"/>
      <c r="S1046" s="128"/>
      <c r="T1046" s="128"/>
      <c r="U1046" s="128"/>
      <c r="V1046" s="128"/>
      <c r="W1046" s="128"/>
    </row>
    <row r="1047" spans="1:23">
      <c r="A1047" s="158"/>
      <c r="B1047" s="158"/>
      <c r="C1047" s="158"/>
      <c r="D1047" s="158"/>
      <c r="E1047" s="164"/>
      <c r="F1047" s="128"/>
      <c r="G1047" s="128"/>
      <c r="H1047" s="128"/>
      <c r="I1047" s="128"/>
      <c r="J1047" s="128"/>
      <c r="K1047" s="128"/>
      <c r="L1047" s="128"/>
      <c r="M1047" s="128"/>
      <c r="N1047" s="128"/>
      <c r="O1047" s="128"/>
      <c r="P1047" s="128"/>
      <c r="Q1047" s="128"/>
      <c r="R1047" s="128"/>
      <c r="S1047" s="128"/>
      <c r="T1047" s="128"/>
      <c r="U1047" s="128"/>
      <c r="V1047" s="128"/>
      <c r="W1047" s="128"/>
    </row>
    <row r="1048" spans="1:23">
      <c r="A1048" s="158"/>
      <c r="B1048" s="158"/>
      <c r="C1048" s="158"/>
      <c r="D1048" s="158"/>
      <c r="E1048" s="164"/>
      <c r="F1048" s="128"/>
      <c r="G1048" s="128"/>
      <c r="H1048" s="128"/>
      <c r="I1048" s="128"/>
      <c r="J1048" s="128"/>
      <c r="K1048" s="128"/>
      <c r="L1048" s="128"/>
      <c r="M1048" s="128"/>
      <c r="N1048" s="128"/>
      <c r="O1048" s="128"/>
      <c r="P1048" s="128"/>
      <c r="Q1048" s="128"/>
      <c r="R1048" s="128"/>
      <c r="S1048" s="128"/>
      <c r="T1048" s="128"/>
      <c r="U1048" s="128"/>
      <c r="V1048" s="128"/>
      <c r="W1048" s="128"/>
    </row>
    <row r="1049" spans="1:23">
      <c r="A1049" s="158"/>
      <c r="B1049" s="158"/>
      <c r="C1049" s="158"/>
      <c r="D1049" s="158"/>
      <c r="E1049" s="164"/>
      <c r="F1049" s="128"/>
      <c r="G1049" s="128"/>
      <c r="H1049" s="128"/>
      <c r="I1049" s="128"/>
      <c r="J1049" s="128"/>
      <c r="K1049" s="128"/>
      <c r="L1049" s="128"/>
      <c r="M1049" s="128"/>
      <c r="N1049" s="128"/>
      <c r="O1049" s="128"/>
      <c r="P1049" s="128"/>
      <c r="Q1049" s="128"/>
      <c r="R1049" s="128"/>
      <c r="S1049" s="128"/>
      <c r="T1049" s="128"/>
      <c r="U1049" s="128"/>
      <c r="V1049" s="128"/>
      <c r="W1049" s="128"/>
    </row>
    <row r="1050" spans="1:23">
      <c r="A1050" s="158"/>
      <c r="B1050" s="158"/>
      <c r="C1050" s="158"/>
      <c r="D1050" s="158"/>
      <c r="E1050" s="164"/>
      <c r="F1050" s="128"/>
      <c r="G1050" s="128"/>
      <c r="H1050" s="128"/>
      <c r="I1050" s="128"/>
      <c r="J1050" s="128"/>
      <c r="K1050" s="128"/>
      <c r="L1050" s="128"/>
      <c r="M1050" s="128"/>
      <c r="N1050" s="128"/>
      <c r="O1050" s="128"/>
      <c r="P1050" s="128"/>
      <c r="Q1050" s="128"/>
      <c r="R1050" s="128"/>
      <c r="S1050" s="128"/>
      <c r="T1050" s="128"/>
      <c r="U1050" s="128"/>
      <c r="V1050" s="128"/>
      <c r="W1050" s="128"/>
    </row>
    <row r="1051" spans="1:23">
      <c r="A1051" s="158"/>
      <c r="B1051" s="158"/>
      <c r="C1051" s="158"/>
      <c r="D1051" s="158"/>
      <c r="E1051" s="164"/>
      <c r="F1051" s="128"/>
      <c r="G1051" s="128"/>
      <c r="H1051" s="128"/>
      <c r="I1051" s="128"/>
      <c r="J1051" s="128"/>
      <c r="K1051" s="128"/>
      <c r="L1051" s="128"/>
      <c r="M1051" s="128"/>
      <c r="N1051" s="128"/>
      <c r="O1051" s="128"/>
      <c r="P1051" s="128"/>
      <c r="Q1051" s="128"/>
      <c r="R1051" s="128"/>
      <c r="S1051" s="128"/>
      <c r="T1051" s="128"/>
      <c r="U1051" s="128"/>
      <c r="V1051" s="128"/>
      <c r="W1051" s="128"/>
    </row>
    <row r="1052" spans="1:23">
      <c r="A1052" s="158"/>
      <c r="B1052" s="158"/>
      <c r="C1052" s="158"/>
      <c r="D1052" s="158"/>
      <c r="E1052" s="164"/>
      <c r="F1052" s="128"/>
      <c r="G1052" s="128"/>
      <c r="H1052" s="128"/>
      <c r="I1052" s="128"/>
      <c r="J1052" s="128"/>
      <c r="K1052" s="128"/>
      <c r="L1052" s="128"/>
      <c r="M1052" s="128"/>
      <c r="N1052" s="128"/>
      <c r="O1052" s="128"/>
      <c r="P1052" s="128"/>
      <c r="Q1052" s="128"/>
      <c r="R1052" s="128"/>
      <c r="S1052" s="128"/>
      <c r="T1052" s="128"/>
      <c r="U1052" s="128"/>
      <c r="V1052" s="128"/>
      <c r="W1052" s="128"/>
    </row>
    <row r="1053" spans="1:23">
      <c r="A1053" s="158"/>
      <c r="B1053" s="158"/>
      <c r="C1053" s="158"/>
      <c r="D1053" s="158"/>
      <c r="E1053" s="164"/>
      <c r="F1053" s="128"/>
      <c r="G1053" s="128"/>
      <c r="H1053" s="128"/>
      <c r="I1053" s="128"/>
      <c r="J1053" s="128"/>
      <c r="K1053" s="128"/>
      <c r="L1053" s="128"/>
      <c r="M1053" s="128"/>
      <c r="N1053" s="128"/>
      <c r="O1053" s="128"/>
      <c r="P1053" s="128"/>
      <c r="Q1053" s="128"/>
      <c r="R1053" s="128"/>
      <c r="S1053" s="128"/>
      <c r="T1053" s="128"/>
      <c r="U1053" s="128"/>
      <c r="V1053" s="128"/>
      <c r="W1053" s="128"/>
    </row>
    <row r="1054" spans="1:23">
      <c r="A1054" s="158"/>
      <c r="B1054" s="158"/>
      <c r="C1054" s="158"/>
      <c r="D1054" s="158"/>
      <c r="E1054" s="164"/>
      <c r="F1054" s="128"/>
      <c r="G1054" s="128"/>
      <c r="H1054" s="128"/>
      <c r="I1054" s="128"/>
      <c r="J1054" s="128"/>
      <c r="K1054" s="128"/>
      <c r="L1054" s="128"/>
      <c r="M1054" s="128"/>
      <c r="N1054" s="128"/>
      <c r="O1054" s="128"/>
      <c r="P1054" s="128"/>
      <c r="Q1054" s="128"/>
      <c r="R1054" s="128"/>
      <c r="S1054" s="128"/>
      <c r="T1054" s="128"/>
      <c r="U1054" s="128"/>
      <c r="V1054" s="128"/>
      <c r="W1054" s="128"/>
    </row>
    <row r="1055" spans="1:23">
      <c r="A1055" s="158"/>
      <c r="B1055" s="158"/>
      <c r="C1055" s="158"/>
      <c r="D1055" s="158"/>
      <c r="E1055" s="164"/>
      <c r="F1055" s="128"/>
      <c r="G1055" s="128"/>
      <c r="H1055" s="128"/>
      <c r="I1055" s="128"/>
      <c r="J1055" s="128"/>
      <c r="K1055" s="128"/>
      <c r="L1055" s="128"/>
      <c r="M1055" s="128"/>
      <c r="N1055" s="128"/>
      <c r="O1055" s="128"/>
      <c r="P1055" s="128"/>
      <c r="Q1055" s="128"/>
      <c r="R1055" s="128"/>
      <c r="S1055" s="128"/>
      <c r="T1055" s="128"/>
      <c r="U1055" s="128"/>
      <c r="V1055" s="128"/>
      <c r="W1055" s="128"/>
    </row>
    <row r="1056" spans="1:23">
      <c r="A1056" s="158"/>
      <c r="B1056" s="158"/>
      <c r="C1056" s="158"/>
      <c r="D1056" s="158"/>
      <c r="E1056" s="164"/>
      <c r="F1056" s="128"/>
      <c r="G1056" s="128"/>
      <c r="H1056" s="128"/>
      <c r="I1056" s="128"/>
      <c r="J1056" s="128"/>
      <c r="K1056" s="128"/>
      <c r="L1056" s="128"/>
      <c r="M1056" s="128"/>
      <c r="N1056" s="128"/>
      <c r="O1056" s="128"/>
      <c r="P1056" s="128"/>
      <c r="Q1056" s="128"/>
      <c r="R1056" s="128"/>
      <c r="S1056" s="128"/>
      <c r="T1056" s="128"/>
      <c r="U1056" s="128"/>
      <c r="V1056" s="128"/>
      <c r="W1056" s="128"/>
    </row>
    <row r="1057" spans="1:23">
      <c r="A1057" s="158"/>
      <c r="B1057" s="158"/>
      <c r="C1057" s="158"/>
      <c r="D1057" s="158"/>
      <c r="E1057" s="164"/>
      <c r="F1057" s="128"/>
      <c r="G1057" s="128"/>
      <c r="H1057" s="128"/>
      <c r="I1057" s="128"/>
      <c r="J1057" s="128"/>
      <c r="K1057" s="128"/>
      <c r="L1057" s="128"/>
      <c r="M1057" s="128"/>
      <c r="N1057" s="128"/>
      <c r="O1057" s="128"/>
      <c r="P1057" s="128"/>
      <c r="Q1057" s="128"/>
      <c r="R1057" s="128"/>
      <c r="S1057" s="128"/>
      <c r="T1057" s="128"/>
      <c r="U1057" s="128"/>
      <c r="V1057" s="128"/>
      <c r="W1057" s="128"/>
    </row>
    <row r="1058" spans="1:23">
      <c r="A1058" s="158"/>
      <c r="B1058" s="158"/>
      <c r="C1058" s="158"/>
      <c r="D1058" s="158"/>
      <c r="E1058" s="164"/>
      <c r="F1058" s="128"/>
      <c r="G1058" s="128"/>
      <c r="H1058" s="128"/>
      <c r="I1058" s="128"/>
      <c r="J1058" s="128"/>
      <c r="K1058" s="128"/>
      <c r="L1058" s="128"/>
      <c r="M1058" s="128"/>
      <c r="N1058" s="128"/>
      <c r="O1058" s="128"/>
      <c r="P1058" s="128"/>
      <c r="Q1058" s="128"/>
      <c r="R1058" s="128"/>
      <c r="S1058" s="128"/>
      <c r="T1058" s="128"/>
      <c r="U1058" s="128"/>
      <c r="V1058" s="128"/>
      <c r="W1058" s="128"/>
    </row>
    <row r="1059" spans="1:23">
      <c r="A1059" s="158"/>
      <c r="B1059" s="158"/>
      <c r="C1059" s="158"/>
      <c r="D1059" s="158"/>
      <c r="E1059" s="164"/>
      <c r="F1059" s="128"/>
      <c r="G1059" s="128"/>
      <c r="H1059" s="128"/>
      <c r="I1059" s="128"/>
      <c r="J1059" s="128"/>
      <c r="K1059" s="128"/>
      <c r="L1059" s="128"/>
      <c r="M1059" s="128"/>
      <c r="N1059" s="128"/>
      <c r="O1059" s="128"/>
      <c r="P1059" s="128"/>
      <c r="Q1059" s="128"/>
      <c r="R1059" s="128"/>
      <c r="S1059" s="128"/>
      <c r="T1059" s="128"/>
      <c r="U1059" s="128"/>
      <c r="V1059" s="128"/>
      <c r="W1059" s="128"/>
    </row>
    <row r="1060" spans="1:23">
      <c r="A1060" s="158"/>
      <c r="B1060" s="158"/>
      <c r="C1060" s="158"/>
      <c r="D1060" s="158"/>
      <c r="E1060" s="164"/>
      <c r="F1060" s="128"/>
      <c r="G1060" s="128"/>
      <c r="H1060" s="128"/>
      <c r="I1060" s="128"/>
      <c r="J1060" s="128"/>
      <c r="K1060" s="128"/>
      <c r="L1060" s="128"/>
      <c r="M1060" s="128"/>
      <c r="N1060" s="128"/>
      <c r="O1060" s="128"/>
      <c r="P1060" s="128"/>
      <c r="Q1060" s="128"/>
      <c r="R1060" s="128"/>
      <c r="S1060" s="128"/>
      <c r="T1060" s="128"/>
      <c r="U1060" s="128"/>
      <c r="V1060" s="128"/>
      <c r="W1060" s="128"/>
    </row>
    <row r="1061" spans="1:23">
      <c r="A1061" s="158"/>
      <c r="B1061" s="158"/>
      <c r="C1061" s="158"/>
      <c r="D1061" s="158"/>
      <c r="E1061" s="164"/>
      <c r="F1061" s="128"/>
      <c r="G1061" s="128"/>
      <c r="H1061" s="128"/>
      <c r="I1061" s="128"/>
      <c r="J1061" s="128"/>
      <c r="K1061" s="128"/>
      <c r="L1061" s="128"/>
      <c r="M1061" s="128"/>
      <c r="N1061" s="128"/>
      <c r="O1061" s="128"/>
      <c r="P1061" s="128"/>
      <c r="Q1061" s="128"/>
      <c r="R1061" s="128"/>
      <c r="S1061" s="128"/>
      <c r="T1061" s="128"/>
      <c r="U1061" s="128"/>
      <c r="V1061" s="128"/>
      <c r="W1061" s="128"/>
    </row>
    <row r="1062" spans="1:23">
      <c r="A1062" s="158"/>
      <c r="B1062" s="158"/>
      <c r="C1062" s="158"/>
      <c r="D1062" s="158"/>
      <c r="E1062" s="164"/>
      <c r="F1062" s="128"/>
      <c r="G1062" s="128"/>
      <c r="H1062" s="128"/>
      <c r="I1062" s="128"/>
      <c r="J1062" s="128"/>
      <c r="K1062" s="128"/>
      <c r="L1062" s="128"/>
      <c r="M1062" s="128"/>
      <c r="N1062" s="128"/>
      <c r="O1062" s="128"/>
      <c r="P1062" s="128"/>
      <c r="Q1062" s="128"/>
      <c r="R1062" s="128"/>
      <c r="S1062" s="128"/>
      <c r="T1062" s="128"/>
      <c r="U1062" s="128"/>
      <c r="V1062" s="128"/>
      <c r="W1062" s="128"/>
    </row>
    <row r="1063" spans="1:23">
      <c r="A1063" s="158"/>
      <c r="B1063" s="158"/>
      <c r="C1063" s="158"/>
      <c r="D1063" s="158"/>
      <c r="E1063" s="164"/>
      <c r="F1063" s="128"/>
      <c r="G1063" s="128"/>
      <c r="H1063" s="128"/>
      <c r="I1063" s="128"/>
      <c r="J1063" s="128"/>
      <c r="K1063" s="128"/>
      <c r="L1063" s="128"/>
      <c r="M1063" s="128"/>
      <c r="N1063" s="128"/>
      <c r="O1063" s="128"/>
      <c r="P1063" s="128"/>
      <c r="Q1063" s="128"/>
      <c r="R1063" s="128"/>
      <c r="S1063" s="128"/>
      <c r="T1063" s="128"/>
      <c r="U1063" s="128"/>
      <c r="V1063" s="128"/>
      <c r="W1063" s="128"/>
    </row>
    <row r="1064" spans="1:23">
      <c r="A1064" s="158"/>
      <c r="B1064" s="158"/>
      <c r="C1064" s="158"/>
      <c r="D1064" s="158"/>
      <c r="E1064" s="164"/>
      <c r="F1064" s="128"/>
      <c r="G1064" s="128"/>
      <c r="H1064" s="128"/>
      <c r="I1064" s="128"/>
      <c r="J1064" s="128"/>
      <c r="K1064" s="128"/>
      <c r="L1064" s="128"/>
      <c r="M1064" s="128"/>
      <c r="N1064" s="128"/>
      <c r="O1064" s="128"/>
      <c r="P1064" s="128"/>
      <c r="Q1064" s="128"/>
      <c r="R1064" s="128"/>
      <c r="S1064" s="128"/>
      <c r="T1064" s="128"/>
      <c r="U1064" s="128"/>
      <c r="V1064" s="128"/>
      <c r="W1064" s="128"/>
    </row>
    <row r="1065" spans="1:23">
      <c r="A1065" s="158"/>
      <c r="B1065" s="158"/>
      <c r="C1065" s="158"/>
      <c r="D1065" s="158"/>
      <c r="E1065" s="164"/>
      <c r="F1065" s="128"/>
      <c r="G1065" s="128"/>
      <c r="H1065" s="128"/>
      <c r="I1065" s="128"/>
      <c r="J1065" s="128"/>
      <c r="K1065" s="128"/>
      <c r="L1065" s="128"/>
      <c r="M1065" s="128"/>
      <c r="N1065" s="128"/>
      <c r="O1065" s="128"/>
      <c r="P1065" s="128"/>
      <c r="Q1065" s="128"/>
      <c r="R1065" s="128"/>
      <c r="S1065" s="128"/>
      <c r="T1065" s="128"/>
      <c r="U1065" s="128"/>
      <c r="V1065" s="128"/>
      <c r="W1065" s="128"/>
    </row>
    <row r="1066" spans="1:23">
      <c r="A1066" s="158"/>
      <c r="B1066" s="158"/>
      <c r="C1066" s="158"/>
      <c r="D1066" s="158"/>
      <c r="E1066" s="164"/>
      <c r="F1066" s="128"/>
      <c r="G1066" s="128"/>
      <c r="H1066" s="128"/>
      <c r="I1066" s="128"/>
      <c r="J1066" s="128"/>
      <c r="K1066" s="128"/>
      <c r="L1066" s="128"/>
      <c r="M1066" s="128"/>
      <c r="N1066" s="128"/>
      <c r="O1066" s="128"/>
      <c r="P1066" s="128"/>
      <c r="Q1066" s="128"/>
      <c r="R1066" s="128"/>
      <c r="S1066" s="128"/>
      <c r="T1066" s="128"/>
      <c r="U1066" s="128"/>
      <c r="V1066" s="128"/>
      <c r="W1066" s="128"/>
    </row>
    <row r="1067" spans="1:23">
      <c r="A1067" s="158"/>
      <c r="B1067" s="158"/>
      <c r="C1067" s="158"/>
      <c r="D1067" s="158"/>
      <c r="E1067" s="164"/>
      <c r="F1067" s="128"/>
      <c r="G1067" s="128"/>
      <c r="H1067" s="128"/>
      <c r="I1067" s="128"/>
      <c r="J1067" s="128"/>
      <c r="K1067" s="128"/>
      <c r="L1067" s="128"/>
      <c r="M1067" s="128"/>
      <c r="N1067" s="128"/>
      <c r="O1067" s="128"/>
      <c r="P1067" s="128"/>
      <c r="Q1067" s="128"/>
      <c r="R1067" s="128"/>
      <c r="S1067" s="128"/>
      <c r="T1067" s="128"/>
      <c r="U1067" s="128"/>
      <c r="V1067" s="128"/>
      <c r="W1067" s="128"/>
    </row>
    <row r="1068" spans="1:23">
      <c r="A1068" s="158"/>
      <c r="B1068" s="158"/>
      <c r="C1068" s="158"/>
      <c r="D1068" s="158"/>
      <c r="E1068" s="164"/>
      <c r="F1068" s="128"/>
      <c r="G1068" s="128"/>
      <c r="H1068" s="128"/>
      <c r="I1068" s="128"/>
      <c r="J1068" s="128"/>
      <c r="K1068" s="128"/>
      <c r="L1068" s="128"/>
      <c r="M1068" s="128"/>
      <c r="N1068" s="128"/>
      <c r="O1068" s="128"/>
      <c r="P1068" s="128"/>
      <c r="Q1068" s="128"/>
      <c r="R1068" s="128"/>
      <c r="S1068" s="128"/>
      <c r="T1068" s="128"/>
      <c r="U1068" s="128"/>
      <c r="V1068" s="128"/>
      <c r="W1068" s="128"/>
    </row>
    <row r="1069" spans="1:23">
      <c r="A1069" s="158"/>
      <c r="B1069" s="158"/>
      <c r="C1069" s="158"/>
      <c r="D1069" s="158"/>
      <c r="E1069" s="164"/>
      <c r="F1069" s="128"/>
      <c r="G1069" s="128"/>
      <c r="H1069" s="128"/>
      <c r="I1069" s="128"/>
      <c r="J1069" s="128"/>
      <c r="K1069" s="128"/>
      <c r="L1069" s="128"/>
      <c r="M1069" s="128"/>
      <c r="N1069" s="128"/>
      <c r="O1069" s="128"/>
      <c r="P1069" s="128"/>
      <c r="Q1069" s="128"/>
      <c r="R1069" s="128"/>
      <c r="S1069" s="128"/>
      <c r="T1069" s="128"/>
      <c r="U1069" s="128"/>
      <c r="V1069" s="128"/>
      <c r="W1069" s="128"/>
    </row>
    <row r="1070" spans="1:23">
      <c r="A1070" s="158"/>
      <c r="B1070" s="158"/>
      <c r="C1070" s="158"/>
      <c r="D1070" s="158"/>
      <c r="E1070" s="164"/>
      <c r="F1070" s="128"/>
      <c r="G1070" s="128"/>
      <c r="H1070" s="128"/>
      <c r="I1070" s="128"/>
      <c r="J1070" s="128"/>
      <c r="K1070" s="128"/>
      <c r="L1070" s="128"/>
      <c r="M1070" s="128"/>
      <c r="N1070" s="128"/>
      <c r="O1070" s="128"/>
      <c r="P1070" s="128"/>
      <c r="Q1070" s="128"/>
      <c r="R1070" s="128"/>
      <c r="S1070" s="128"/>
      <c r="T1070" s="128"/>
      <c r="U1070" s="128"/>
      <c r="V1070" s="128"/>
      <c r="W1070" s="128"/>
    </row>
    <row r="1071" spans="1:23">
      <c r="A1071" s="158"/>
      <c r="B1071" s="158"/>
      <c r="C1071" s="158"/>
      <c r="D1071" s="158"/>
      <c r="E1071" s="164"/>
      <c r="F1071" s="128"/>
      <c r="G1071" s="128"/>
      <c r="H1071" s="128"/>
      <c r="I1071" s="128"/>
      <c r="J1071" s="128"/>
      <c r="K1071" s="128"/>
      <c r="L1071" s="128"/>
      <c r="M1071" s="128"/>
      <c r="N1071" s="128"/>
      <c r="O1071" s="128"/>
      <c r="P1071" s="128"/>
      <c r="Q1071" s="128"/>
      <c r="R1071" s="128"/>
      <c r="S1071" s="128"/>
      <c r="T1071" s="128"/>
      <c r="U1071" s="128"/>
      <c r="V1071" s="128"/>
      <c r="W1071" s="128"/>
    </row>
    <row r="1072" spans="1:23">
      <c r="A1072" s="158"/>
      <c r="B1072" s="158"/>
      <c r="C1072" s="158"/>
      <c r="D1072" s="158"/>
      <c r="E1072" s="164"/>
      <c r="F1072" s="128"/>
      <c r="G1072" s="128"/>
      <c r="H1072" s="128"/>
      <c r="I1072" s="128"/>
      <c r="J1072" s="128"/>
      <c r="K1072" s="128"/>
      <c r="L1072" s="128"/>
      <c r="M1072" s="128"/>
      <c r="N1072" s="128"/>
      <c r="O1072" s="128"/>
      <c r="P1072" s="128"/>
      <c r="Q1072" s="128"/>
      <c r="R1072" s="128"/>
      <c r="S1072" s="128"/>
      <c r="T1072" s="128"/>
      <c r="U1072" s="128"/>
      <c r="V1072" s="128"/>
      <c r="W1072" s="128"/>
    </row>
    <row r="1073" spans="1:23">
      <c r="A1073" s="158"/>
      <c r="B1073" s="158"/>
      <c r="C1073" s="158"/>
      <c r="D1073" s="158"/>
      <c r="E1073" s="164"/>
      <c r="F1073" s="128"/>
      <c r="G1073" s="128"/>
      <c r="H1073" s="128"/>
      <c r="I1073" s="128"/>
      <c r="J1073" s="128"/>
      <c r="K1073" s="128"/>
      <c r="L1073" s="128"/>
      <c r="M1073" s="128"/>
      <c r="N1073" s="128"/>
      <c r="O1073" s="128"/>
      <c r="P1073" s="128"/>
      <c r="Q1073" s="128"/>
      <c r="R1073" s="128"/>
      <c r="S1073" s="128"/>
      <c r="T1073" s="128"/>
      <c r="U1073" s="128"/>
      <c r="V1073" s="128"/>
      <c r="W1073" s="128"/>
    </row>
    <row r="1074" spans="1:23">
      <c r="A1074" s="158"/>
      <c r="B1074" s="158"/>
      <c r="C1074" s="158"/>
      <c r="D1074" s="158"/>
      <c r="E1074" s="164"/>
      <c r="F1074" s="128"/>
      <c r="G1074" s="128"/>
      <c r="H1074" s="128"/>
      <c r="I1074" s="128"/>
      <c r="J1074" s="128"/>
      <c r="K1074" s="128"/>
      <c r="L1074" s="128"/>
      <c r="M1074" s="128"/>
      <c r="N1074" s="128"/>
      <c r="O1074" s="128"/>
      <c r="P1074" s="128"/>
      <c r="Q1074" s="128"/>
      <c r="R1074" s="128"/>
      <c r="S1074" s="128"/>
      <c r="T1074" s="128"/>
      <c r="U1074" s="128"/>
      <c r="V1074" s="128"/>
      <c r="W1074" s="128"/>
    </row>
    <row r="1075" spans="1:23">
      <c r="A1075" s="158"/>
      <c r="B1075" s="158"/>
      <c r="C1075" s="158"/>
      <c r="D1075" s="158"/>
      <c r="E1075" s="164"/>
      <c r="F1075" s="128"/>
      <c r="G1075" s="128"/>
      <c r="H1075" s="128"/>
      <c r="I1075" s="128"/>
      <c r="J1075" s="128"/>
      <c r="K1075" s="128"/>
      <c r="L1075" s="128"/>
      <c r="M1075" s="128"/>
      <c r="N1075" s="128"/>
      <c r="O1075" s="128"/>
      <c r="P1075" s="128"/>
      <c r="Q1075" s="128"/>
      <c r="R1075" s="128"/>
      <c r="S1075" s="128"/>
      <c r="T1075" s="128"/>
      <c r="U1075" s="128"/>
      <c r="V1075" s="128"/>
      <c r="W1075" s="128"/>
    </row>
    <row r="1076" spans="1:23">
      <c r="A1076" s="158"/>
      <c r="B1076" s="158"/>
      <c r="C1076" s="158"/>
      <c r="D1076" s="158"/>
      <c r="E1076" s="164"/>
      <c r="F1076" s="128"/>
      <c r="G1076" s="128"/>
      <c r="H1076" s="128"/>
      <c r="I1076" s="128"/>
      <c r="J1076" s="128"/>
      <c r="K1076" s="128"/>
      <c r="L1076" s="128"/>
      <c r="M1076" s="128"/>
      <c r="N1076" s="128"/>
      <c r="O1076" s="128"/>
      <c r="P1076" s="128"/>
      <c r="Q1076" s="128"/>
      <c r="R1076" s="128"/>
      <c r="S1076" s="128"/>
      <c r="T1076" s="128"/>
      <c r="U1076" s="128"/>
      <c r="V1076" s="128"/>
      <c r="W1076" s="128"/>
    </row>
    <row r="1077" spans="1:23">
      <c r="A1077" s="158"/>
      <c r="B1077" s="158"/>
      <c r="C1077" s="158"/>
      <c r="D1077" s="158"/>
      <c r="E1077" s="164"/>
      <c r="F1077" s="128"/>
      <c r="G1077" s="128"/>
      <c r="H1077" s="128"/>
      <c r="I1077" s="128"/>
      <c r="J1077" s="128"/>
      <c r="K1077" s="128"/>
      <c r="L1077" s="128"/>
      <c r="M1077" s="128"/>
      <c r="N1077" s="128"/>
      <c r="O1077" s="128"/>
      <c r="P1077" s="128"/>
      <c r="Q1077" s="128"/>
      <c r="R1077" s="128"/>
      <c r="S1077" s="128"/>
      <c r="T1077" s="128"/>
      <c r="U1077" s="128"/>
      <c r="V1077" s="128"/>
      <c r="W1077" s="128"/>
    </row>
    <row r="1078" spans="1:23">
      <c r="A1078" s="158"/>
      <c r="B1078" s="158"/>
      <c r="C1078" s="158"/>
      <c r="D1078" s="158"/>
      <c r="E1078" s="164"/>
      <c r="F1078" s="128"/>
      <c r="G1078" s="128"/>
      <c r="H1078" s="128"/>
      <c r="I1078" s="128"/>
      <c r="J1078" s="128"/>
      <c r="K1078" s="128"/>
      <c r="L1078" s="128"/>
      <c r="M1078" s="128"/>
      <c r="N1078" s="128"/>
      <c r="O1078" s="128"/>
      <c r="P1078" s="128"/>
      <c r="Q1078" s="128"/>
      <c r="R1078" s="128"/>
      <c r="S1078" s="128"/>
      <c r="T1078" s="128"/>
      <c r="U1078" s="128"/>
      <c r="V1078" s="128"/>
      <c r="W1078" s="128"/>
    </row>
    <row r="1079" spans="1:23">
      <c r="A1079" s="158"/>
      <c r="B1079" s="158"/>
      <c r="C1079" s="158"/>
      <c r="D1079" s="158"/>
      <c r="E1079" s="164"/>
      <c r="F1079" s="128"/>
      <c r="G1079" s="128"/>
      <c r="H1079" s="128"/>
      <c r="I1079" s="128"/>
      <c r="J1079" s="128"/>
      <c r="K1079" s="128"/>
      <c r="L1079" s="128"/>
      <c r="M1079" s="128"/>
      <c r="N1079" s="128"/>
      <c r="O1079" s="128"/>
      <c r="P1079" s="128"/>
      <c r="Q1079" s="128"/>
      <c r="R1079" s="128"/>
      <c r="S1079" s="128"/>
      <c r="T1079" s="128"/>
      <c r="U1079" s="128"/>
      <c r="V1079" s="128"/>
      <c r="W1079" s="128"/>
    </row>
    <row r="1080" spans="1:23">
      <c r="A1080" s="158"/>
      <c r="B1080" s="158"/>
      <c r="C1080" s="158"/>
      <c r="D1080" s="158"/>
      <c r="E1080" s="164"/>
      <c r="F1080" s="128"/>
      <c r="G1080" s="128"/>
      <c r="H1080" s="128"/>
      <c r="I1080" s="128"/>
      <c r="J1080" s="128"/>
      <c r="K1080" s="128"/>
      <c r="L1080" s="128"/>
      <c r="M1080" s="128"/>
      <c r="N1080" s="128"/>
      <c r="O1080" s="128"/>
      <c r="P1080" s="128"/>
      <c r="Q1080" s="128"/>
      <c r="R1080" s="128"/>
      <c r="S1080" s="128"/>
      <c r="T1080" s="128"/>
      <c r="U1080" s="128"/>
      <c r="V1080" s="128"/>
      <c r="W1080" s="128"/>
    </row>
    <row r="1081" spans="1:23">
      <c r="A1081" s="158"/>
      <c r="B1081" s="158"/>
      <c r="C1081" s="158"/>
      <c r="D1081" s="158"/>
      <c r="E1081" s="164"/>
      <c r="F1081" s="128"/>
      <c r="G1081" s="128"/>
      <c r="H1081" s="128"/>
      <c r="I1081" s="128"/>
      <c r="J1081" s="128"/>
      <c r="K1081" s="128"/>
      <c r="L1081" s="128"/>
      <c r="M1081" s="128"/>
      <c r="N1081" s="128"/>
      <c r="O1081" s="128"/>
      <c r="P1081" s="128"/>
      <c r="Q1081" s="128"/>
      <c r="R1081" s="128"/>
      <c r="S1081" s="128"/>
      <c r="T1081" s="128"/>
      <c r="U1081" s="128"/>
      <c r="V1081" s="128"/>
      <c r="W1081" s="128"/>
    </row>
    <row r="1082" spans="1:23">
      <c r="A1082" s="158"/>
      <c r="B1082" s="158"/>
      <c r="C1082" s="158"/>
      <c r="D1082" s="158"/>
      <c r="E1082" s="164"/>
      <c r="F1082" s="128"/>
      <c r="G1082" s="128"/>
      <c r="H1082" s="128"/>
      <c r="I1082" s="128"/>
      <c r="J1082" s="128"/>
      <c r="K1082" s="128"/>
      <c r="L1082" s="128"/>
      <c r="M1082" s="128"/>
      <c r="N1082" s="128"/>
      <c r="O1082" s="128"/>
      <c r="P1082" s="128"/>
      <c r="Q1082" s="128"/>
      <c r="R1082" s="128"/>
      <c r="S1082" s="128"/>
      <c r="T1082" s="128"/>
      <c r="U1082" s="128"/>
      <c r="V1082" s="128"/>
      <c r="W1082" s="128"/>
    </row>
    <row r="1083" spans="1:23">
      <c r="A1083" s="158"/>
      <c r="B1083" s="158"/>
      <c r="C1083" s="158"/>
      <c r="D1083" s="158"/>
      <c r="E1083" s="164"/>
      <c r="F1083" s="128"/>
      <c r="G1083" s="128"/>
      <c r="H1083" s="128"/>
      <c r="I1083" s="128"/>
      <c r="J1083" s="128"/>
      <c r="K1083" s="128"/>
      <c r="L1083" s="128"/>
      <c r="M1083" s="128"/>
      <c r="N1083" s="128"/>
      <c r="O1083" s="128"/>
      <c r="P1083" s="128"/>
      <c r="Q1083" s="128"/>
      <c r="R1083" s="128"/>
      <c r="S1083" s="128"/>
      <c r="T1083" s="128"/>
      <c r="U1083" s="128"/>
      <c r="V1083" s="128"/>
      <c r="W1083" s="128"/>
    </row>
    <row r="1084" spans="1:23">
      <c r="A1084" s="158"/>
      <c r="B1084" s="158"/>
      <c r="C1084" s="158"/>
      <c r="D1084" s="158"/>
      <c r="E1084" s="164"/>
      <c r="F1084" s="128"/>
      <c r="G1084" s="128"/>
      <c r="H1084" s="128"/>
      <c r="I1084" s="128"/>
      <c r="J1084" s="128"/>
      <c r="K1084" s="128"/>
      <c r="L1084" s="128"/>
      <c r="M1084" s="128"/>
      <c r="N1084" s="128"/>
      <c r="O1084" s="128"/>
      <c r="P1084" s="128"/>
      <c r="Q1084" s="128"/>
      <c r="R1084" s="128"/>
      <c r="S1084" s="128"/>
      <c r="T1084" s="128"/>
      <c r="U1084" s="128"/>
      <c r="V1084" s="128"/>
      <c r="W1084" s="128"/>
    </row>
    <row r="1085" spans="1:23">
      <c r="A1085" s="158"/>
      <c r="B1085" s="158"/>
      <c r="C1085" s="158"/>
      <c r="D1085" s="158"/>
      <c r="E1085" s="164"/>
      <c r="F1085" s="128"/>
      <c r="G1085" s="128"/>
      <c r="H1085" s="128"/>
      <c r="I1085" s="128"/>
      <c r="J1085" s="128"/>
      <c r="K1085" s="128"/>
      <c r="L1085" s="128"/>
      <c r="M1085" s="128"/>
      <c r="N1085" s="128"/>
      <c r="O1085" s="128"/>
      <c r="P1085" s="128"/>
      <c r="Q1085" s="128"/>
      <c r="R1085" s="128"/>
      <c r="S1085" s="128"/>
      <c r="T1085" s="128"/>
      <c r="U1085" s="128"/>
      <c r="V1085" s="128"/>
      <c r="W1085" s="128"/>
    </row>
    <row r="1086" spans="1:23">
      <c r="A1086" s="158"/>
      <c r="B1086" s="158"/>
      <c r="C1086" s="158"/>
      <c r="D1086" s="158"/>
      <c r="E1086" s="164"/>
      <c r="F1086" s="128"/>
      <c r="G1086" s="128"/>
      <c r="H1086" s="128"/>
      <c r="I1086" s="128"/>
      <c r="J1086" s="128"/>
      <c r="K1086" s="128"/>
      <c r="L1086" s="128"/>
      <c r="M1086" s="128"/>
      <c r="N1086" s="128"/>
      <c r="O1086" s="128"/>
      <c r="P1086" s="128"/>
      <c r="Q1086" s="128"/>
      <c r="R1086" s="128"/>
      <c r="S1086" s="128"/>
      <c r="T1086" s="128"/>
      <c r="U1086" s="128"/>
      <c r="V1086" s="128"/>
      <c r="W1086" s="128"/>
    </row>
    <row r="1087" spans="1:23">
      <c r="A1087" s="158"/>
      <c r="B1087" s="158"/>
      <c r="C1087" s="158"/>
      <c r="D1087" s="158"/>
      <c r="E1087" s="164"/>
      <c r="F1087" s="128"/>
      <c r="G1087" s="128"/>
      <c r="H1087" s="128"/>
      <c r="I1087" s="128"/>
      <c r="J1087" s="128"/>
      <c r="K1087" s="128"/>
      <c r="L1087" s="128"/>
      <c r="M1087" s="128"/>
      <c r="N1087" s="128"/>
      <c r="O1087" s="128"/>
      <c r="P1087" s="128"/>
      <c r="Q1087" s="128"/>
      <c r="R1087" s="128"/>
      <c r="S1087" s="128"/>
      <c r="T1087" s="128"/>
      <c r="U1087" s="128"/>
      <c r="V1087" s="128"/>
      <c r="W1087" s="128"/>
    </row>
    <row r="1088" spans="1:23">
      <c r="A1088" s="158"/>
      <c r="B1088" s="158"/>
      <c r="C1088" s="158"/>
      <c r="D1088" s="158"/>
      <c r="E1088" s="164"/>
      <c r="F1088" s="128"/>
      <c r="G1088" s="128"/>
      <c r="H1088" s="128"/>
      <c r="I1088" s="128"/>
      <c r="J1088" s="128"/>
      <c r="K1088" s="128"/>
      <c r="L1088" s="128"/>
      <c r="M1088" s="128"/>
      <c r="N1088" s="128"/>
      <c r="O1088" s="128"/>
      <c r="P1088" s="128"/>
      <c r="Q1088" s="128"/>
      <c r="R1088" s="128"/>
      <c r="S1088" s="128"/>
      <c r="T1088" s="128"/>
      <c r="U1088" s="128"/>
      <c r="V1088" s="128"/>
      <c r="W1088" s="128"/>
    </row>
    <row r="1089" spans="1:23">
      <c r="A1089" s="158"/>
      <c r="B1089" s="158"/>
      <c r="C1089" s="158"/>
      <c r="D1089" s="158"/>
      <c r="E1089" s="164"/>
      <c r="F1089" s="128"/>
      <c r="G1089" s="128"/>
      <c r="H1089" s="128"/>
      <c r="I1089" s="128"/>
      <c r="J1089" s="128"/>
      <c r="K1089" s="128"/>
      <c r="L1089" s="128"/>
      <c r="M1089" s="128"/>
      <c r="N1089" s="128"/>
      <c r="O1089" s="128"/>
      <c r="P1089" s="128"/>
      <c r="Q1089" s="128"/>
      <c r="R1089" s="128"/>
      <c r="S1089" s="128"/>
      <c r="T1089" s="128"/>
      <c r="U1089" s="128"/>
      <c r="V1089" s="128"/>
      <c r="W1089" s="128"/>
    </row>
    <row r="1090" spans="1:23">
      <c r="A1090" s="158"/>
      <c r="B1090" s="158"/>
      <c r="C1090" s="158"/>
      <c r="D1090" s="158"/>
      <c r="E1090" s="164"/>
      <c r="F1090" s="128"/>
      <c r="G1090" s="128"/>
      <c r="H1090" s="128"/>
      <c r="I1090" s="128"/>
      <c r="J1090" s="128"/>
      <c r="K1090" s="128"/>
      <c r="L1090" s="128"/>
      <c r="M1090" s="128"/>
      <c r="N1090" s="128"/>
      <c r="O1090" s="128"/>
      <c r="P1090" s="128"/>
      <c r="Q1090" s="128"/>
      <c r="R1090" s="128"/>
      <c r="S1090" s="128"/>
      <c r="T1090" s="128"/>
      <c r="U1090" s="128"/>
      <c r="V1090" s="128"/>
      <c r="W1090" s="128"/>
    </row>
    <row r="1091" spans="1:23">
      <c r="A1091" s="158"/>
      <c r="B1091" s="158"/>
      <c r="C1091" s="158"/>
      <c r="D1091" s="158"/>
      <c r="E1091" s="164"/>
      <c r="F1091" s="128"/>
      <c r="G1091" s="128"/>
      <c r="H1091" s="128"/>
      <c r="I1091" s="128"/>
      <c r="J1091" s="128"/>
      <c r="K1091" s="128"/>
      <c r="L1091" s="128"/>
      <c r="M1091" s="128"/>
      <c r="N1091" s="128"/>
      <c r="O1091" s="128"/>
      <c r="P1091" s="128"/>
      <c r="Q1091" s="128"/>
      <c r="R1091" s="128"/>
      <c r="S1091" s="128"/>
      <c r="T1091" s="128"/>
      <c r="U1091" s="128"/>
      <c r="V1091" s="128"/>
      <c r="W1091" s="128"/>
    </row>
    <row r="1092" spans="1:23">
      <c r="A1092" s="158"/>
      <c r="B1092" s="158"/>
      <c r="C1092" s="158"/>
      <c r="D1092" s="158"/>
      <c r="E1092" s="164"/>
      <c r="F1092" s="128"/>
      <c r="G1092" s="128"/>
      <c r="H1092" s="128"/>
      <c r="I1092" s="128"/>
      <c r="J1092" s="128"/>
      <c r="K1092" s="128"/>
      <c r="L1092" s="128"/>
      <c r="M1092" s="128"/>
      <c r="N1092" s="128"/>
      <c r="O1092" s="128"/>
      <c r="P1092" s="128"/>
      <c r="Q1092" s="128"/>
      <c r="R1092" s="128"/>
      <c r="S1092" s="128"/>
      <c r="T1092" s="128"/>
      <c r="U1092" s="128"/>
      <c r="V1092" s="128"/>
      <c r="W1092" s="128"/>
    </row>
    <row r="1093" spans="1:23">
      <c r="A1093" s="158"/>
      <c r="B1093" s="158"/>
      <c r="C1093" s="158"/>
      <c r="D1093" s="158"/>
      <c r="E1093" s="164"/>
      <c r="F1093" s="128"/>
      <c r="G1093" s="128"/>
      <c r="H1093" s="128"/>
      <c r="I1093" s="128"/>
      <c r="J1093" s="128"/>
      <c r="K1093" s="128"/>
      <c r="L1093" s="128"/>
      <c r="M1093" s="128"/>
      <c r="N1093" s="128"/>
      <c r="O1093" s="128"/>
      <c r="P1093" s="128"/>
      <c r="Q1093" s="128"/>
      <c r="R1093" s="128"/>
      <c r="S1093" s="128"/>
      <c r="T1093" s="128"/>
      <c r="U1093" s="128"/>
      <c r="V1093" s="128"/>
      <c r="W1093" s="128"/>
    </row>
    <row r="1094" spans="1:23">
      <c r="A1094" s="158"/>
      <c r="B1094" s="158"/>
      <c r="C1094" s="158"/>
      <c r="D1094" s="158"/>
      <c r="E1094" s="164"/>
      <c r="F1094" s="128"/>
      <c r="G1094" s="128"/>
      <c r="H1094" s="128"/>
      <c r="I1094" s="128"/>
      <c r="J1094" s="128"/>
      <c r="K1094" s="128"/>
      <c r="L1094" s="128"/>
      <c r="M1094" s="128"/>
      <c r="N1094" s="128"/>
      <c r="O1094" s="128"/>
      <c r="P1094" s="128"/>
      <c r="Q1094" s="128"/>
      <c r="R1094" s="128"/>
      <c r="S1094" s="128"/>
      <c r="T1094" s="128"/>
      <c r="U1094" s="128"/>
      <c r="V1094" s="128"/>
      <c r="W1094" s="128"/>
    </row>
    <row r="1095" spans="1:23">
      <c r="A1095" s="158"/>
      <c r="B1095" s="158"/>
      <c r="C1095" s="158"/>
      <c r="D1095" s="158"/>
      <c r="E1095" s="164"/>
      <c r="F1095" s="128"/>
      <c r="G1095" s="128"/>
      <c r="H1095" s="128"/>
      <c r="I1095" s="128"/>
      <c r="J1095" s="128"/>
      <c r="K1095" s="128"/>
      <c r="L1095" s="128"/>
      <c r="M1095" s="128"/>
      <c r="N1095" s="128"/>
      <c r="O1095" s="128"/>
      <c r="P1095" s="128"/>
      <c r="Q1095" s="128"/>
      <c r="R1095" s="128"/>
      <c r="S1095" s="128"/>
      <c r="T1095" s="128"/>
      <c r="U1095" s="128"/>
      <c r="V1095" s="128"/>
      <c r="W1095" s="128"/>
    </row>
    <row r="1096" spans="1:23">
      <c r="A1096" s="158"/>
      <c r="B1096" s="158"/>
      <c r="C1096" s="158"/>
      <c r="D1096" s="158"/>
      <c r="E1096" s="164"/>
      <c r="F1096" s="128"/>
      <c r="G1096" s="128"/>
      <c r="H1096" s="128"/>
      <c r="I1096" s="128"/>
      <c r="J1096" s="128"/>
      <c r="K1096" s="128"/>
      <c r="L1096" s="128"/>
      <c r="M1096" s="128"/>
      <c r="N1096" s="128"/>
      <c r="O1096" s="128"/>
      <c r="P1096" s="128"/>
      <c r="Q1096" s="128"/>
      <c r="R1096" s="128"/>
      <c r="S1096" s="128"/>
      <c r="T1096" s="128"/>
      <c r="U1096" s="128"/>
      <c r="V1096" s="128"/>
      <c r="W1096" s="128"/>
    </row>
    <row r="1097" spans="1:23">
      <c r="A1097" s="158"/>
      <c r="B1097" s="158"/>
      <c r="C1097" s="158"/>
      <c r="D1097" s="158"/>
      <c r="E1097" s="164"/>
      <c r="F1097" s="128"/>
      <c r="G1097" s="128"/>
      <c r="H1097" s="128"/>
      <c r="I1097" s="128"/>
      <c r="J1097" s="128"/>
      <c r="K1097" s="128"/>
      <c r="L1097" s="128"/>
      <c r="M1097" s="128"/>
      <c r="N1097" s="128"/>
      <c r="O1097" s="128"/>
      <c r="P1097" s="128"/>
      <c r="Q1097" s="128"/>
      <c r="R1097" s="128"/>
      <c r="S1097" s="128"/>
      <c r="T1097" s="128"/>
      <c r="U1097" s="128"/>
      <c r="V1097" s="128"/>
      <c r="W1097" s="128"/>
    </row>
    <row r="1098" spans="1:23">
      <c r="A1098" s="158"/>
      <c r="B1098" s="158"/>
      <c r="C1098" s="158"/>
      <c r="D1098" s="158"/>
      <c r="E1098" s="164"/>
      <c r="F1098" s="128"/>
      <c r="G1098" s="128"/>
      <c r="H1098" s="128"/>
      <c r="I1098" s="128"/>
      <c r="J1098" s="128"/>
      <c r="K1098" s="128"/>
      <c r="L1098" s="128"/>
      <c r="M1098" s="128"/>
      <c r="N1098" s="128"/>
      <c r="O1098" s="128"/>
      <c r="P1098" s="128"/>
      <c r="Q1098" s="128"/>
      <c r="R1098" s="128"/>
      <c r="S1098" s="128"/>
      <c r="T1098" s="128"/>
      <c r="U1098" s="128"/>
      <c r="V1098" s="128"/>
      <c r="W1098" s="128"/>
    </row>
    <row r="1099" spans="1:23">
      <c r="A1099" s="158"/>
      <c r="B1099" s="158"/>
      <c r="C1099" s="158"/>
      <c r="D1099" s="158"/>
      <c r="E1099" s="164"/>
      <c r="F1099" s="128"/>
      <c r="G1099" s="128"/>
      <c r="H1099" s="128"/>
      <c r="I1099" s="128"/>
      <c r="J1099" s="128"/>
      <c r="K1099" s="128"/>
      <c r="L1099" s="128"/>
      <c r="M1099" s="128"/>
      <c r="N1099" s="128"/>
      <c r="O1099" s="128"/>
      <c r="P1099" s="128"/>
      <c r="Q1099" s="128"/>
      <c r="R1099" s="128"/>
      <c r="S1099" s="128"/>
      <c r="T1099" s="128"/>
      <c r="U1099" s="128"/>
      <c r="V1099" s="128"/>
      <c r="W1099" s="128"/>
    </row>
    <row r="1100" spans="1:23">
      <c r="A1100" s="158"/>
      <c r="B1100" s="158"/>
      <c r="C1100" s="158"/>
      <c r="D1100" s="158"/>
      <c r="E1100" s="164"/>
      <c r="F1100" s="128"/>
      <c r="G1100" s="128"/>
      <c r="H1100" s="128"/>
      <c r="I1100" s="128"/>
      <c r="J1100" s="128"/>
      <c r="K1100" s="128"/>
      <c r="L1100" s="128"/>
      <c r="M1100" s="128"/>
      <c r="N1100" s="128"/>
      <c r="O1100" s="128"/>
      <c r="P1100" s="128"/>
      <c r="Q1100" s="128"/>
      <c r="R1100" s="128"/>
      <c r="S1100" s="128"/>
      <c r="T1100" s="128"/>
      <c r="U1100" s="128"/>
      <c r="V1100" s="128"/>
      <c r="W1100" s="128"/>
    </row>
    <row r="1101" spans="1:23">
      <c r="A1101" s="158"/>
      <c r="B1101" s="158"/>
      <c r="C1101" s="158"/>
      <c r="D1101" s="158"/>
      <c r="E1101" s="164"/>
      <c r="F1101" s="128"/>
      <c r="G1101" s="128"/>
      <c r="H1101" s="128"/>
      <c r="I1101" s="128"/>
      <c r="J1101" s="128"/>
      <c r="K1101" s="128"/>
      <c r="L1101" s="128"/>
      <c r="M1101" s="128"/>
      <c r="N1101" s="128"/>
      <c r="O1101" s="128"/>
      <c r="P1101" s="128"/>
      <c r="Q1101" s="128"/>
      <c r="R1101" s="128"/>
      <c r="S1101" s="128"/>
      <c r="T1101" s="128"/>
      <c r="U1101" s="128"/>
      <c r="V1101" s="128"/>
      <c r="W1101" s="128"/>
    </row>
    <row r="1102" spans="1:23">
      <c r="A1102" s="158"/>
      <c r="B1102" s="158"/>
      <c r="C1102" s="158"/>
      <c r="D1102" s="158"/>
      <c r="E1102" s="164"/>
      <c r="F1102" s="128"/>
      <c r="G1102" s="128"/>
      <c r="H1102" s="128"/>
      <c r="I1102" s="128"/>
      <c r="J1102" s="128"/>
      <c r="K1102" s="128"/>
      <c r="L1102" s="128"/>
      <c r="M1102" s="128"/>
      <c r="N1102" s="128"/>
      <c r="O1102" s="128"/>
      <c r="P1102" s="128"/>
      <c r="Q1102" s="128"/>
      <c r="R1102" s="128"/>
      <c r="S1102" s="128"/>
      <c r="T1102" s="128"/>
      <c r="U1102" s="128"/>
      <c r="V1102" s="128"/>
      <c r="W1102" s="128"/>
    </row>
    <row r="1103" spans="1:23">
      <c r="A1103" s="158"/>
      <c r="B1103" s="158"/>
      <c r="C1103" s="158"/>
      <c r="D1103" s="158"/>
      <c r="E1103" s="164"/>
      <c r="F1103" s="128"/>
      <c r="G1103" s="128"/>
      <c r="H1103" s="128"/>
      <c r="I1103" s="128"/>
      <c r="J1103" s="128"/>
      <c r="K1103" s="128"/>
      <c r="L1103" s="128"/>
      <c r="M1103" s="128"/>
      <c r="N1103" s="128"/>
      <c r="O1103" s="128"/>
      <c r="P1103" s="128"/>
      <c r="Q1103" s="128"/>
      <c r="R1103" s="128"/>
      <c r="S1103" s="128"/>
      <c r="T1103" s="128"/>
      <c r="U1103" s="128"/>
      <c r="V1103" s="128"/>
      <c r="W1103" s="128"/>
    </row>
    <row r="1104" spans="1:23">
      <c r="A1104" s="158"/>
      <c r="B1104" s="158"/>
      <c r="C1104" s="158"/>
      <c r="D1104" s="158"/>
      <c r="E1104" s="164"/>
      <c r="F1104" s="128"/>
      <c r="G1104" s="128"/>
      <c r="H1104" s="128"/>
      <c r="I1104" s="128"/>
      <c r="J1104" s="128"/>
      <c r="K1104" s="128"/>
      <c r="L1104" s="128"/>
      <c r="M1104" s="128"/>
      <c r="N1104" s="128"/>
      <c r="O1104" s="128"/>
      <c r="P1104" s="128"/>
      <c r="Q1104" s="128"/>
      <c r="R1104" s="128"/>
      <c r="S1104" s="128"/>
      <c r="T1104" s="128"/>
      <c r="U1104" s="128"/>
      <c r="V1104" s="128"/>
      <c r="W1104" s="128"/>
    </row>
    <row r="1105" spans="1:23">
      <c r="A1105" s="158"/>
      <c r="B1105" s="158"/>
      <c r="C1105" s="158"/>
      <c r="D1105" s="158"/>
      <c r="E1105" s="164"/>
      <c r="F1105" s="128"/>
      <c r="G1105" s="128"/>
      <c r="H1105" s="128"/>
      <c r="I1105" s="128"/>
      <c r="J1105" s="128"/>
      <c r="K1105" s="128"/>
      <c r="L1105" s="128"/>
      <c r="M1105" s="128"/>
      <c r="N1105" s="128"/>
      <c r="O1105" s="128"/>
      <c r="P1105" s="128"/>
      <c r="Q1105" s="128"/>
      <c r="R1105" s="128"/>
      <c r="S1105" s="128"/>
      <c r="T1105" s="128"/>
      <c r="U1105" s="128"/>
      <c r="V1105" s="128"/>
      <c r="W1105" s="128"/>
    </row>
    <row r="1106" spans="1:23">
      <c r="A1106" s="158"/>
      <c r="B1106" s="158"/>
      <c r="C1106" s="158"/>
      <c r="D1106" s="158"/>
      <c r="E1106" s="164"/>
      <c r="F1106" s="128"/>
      <c r="G1106" s="128"/>
      <c r="H1106" s="128"/>
      <c r="I1106" s="128"/>
      <c r="J1106" s="128"/>
      <c r="K1106" s="128"/>
      <c r="L1106" s="128"/>
      <c r="M1106" s="128"/>
      <c r="N1106" s="128"/>
      <c r="O1106" s="128"/>
      <c r="P1106" s="128"/>
      <c r="Q1106" s="128"/>
      <c r="R1106" s="128"/>
      <c r="S1106" s="128"/>
      <c r="T1106" s="128"/>
      <c r="U1106" s="128"/>
      <c r="V1106" s="128"/>
      <c r="W1106" s="128"/>
    </row>
    <row r="1107" spans="1:23">
      <c r="A1107" s="158"/>
      <c r="B1107" s="158"/>
      <c r="C1107" s="158"/>
      <c r="D1107" s="158"/>
      <c r="E1107" s="164"/>
      <c r="F1107" s="128"/>
      <c r="G1107" s="128"/>
      <c r="H1107" s="128"/>
      <c r="I1107" s="128"/>
      <c r="J1107" s="128"/>
      <c r="K1107" s="128"/>
      <c r="L1107" s="128"/>
      <c r="M1107" s="128"/>
      <c r="N1107" s="128"/>
      <c r="O1107" s="128"/>
      <c r="P1107" s="128"/>
      <c r="Q1107" s="128"/>
      <c r="R1107" s="128"/>
      <c r="S1107" s="128"/>
      <c r="T1107" s="128"/>
      <c r="U1107" s="128"/>
      <c r="V1107" s="128"/>
      <c r="W1107" s="128"/>
    </row>
    <row r="1108" spans="1:23">
      <c r="A1108" s="158"/>
      <c r="B1108" s="158"/>
      <c r="C1108" s="158"/>
      <c r="D1108" s="158"/>
      <c r="E1108" s="164"/>
      <c r="F1108" s="128"/>
      <c r="G1108" s="128"/>
      <c r="H1108" s="128"/>
      <c r="I1108" s="128"/>
      <c r="J1108" s="128"/>
      <c r="K1108" s="128"/>
      <c r="L1108" s="128"/>
      <c r="M1108" s="128"/>
      <c r="N1108" s="128"/>
      <c r="O1108" s="128"/>
      <c r="P1108" s="128"/>
      <c r="Q1108" s="128"/>
      <c r="R1108" s="128"/>
      <c r="S1108" s="128"/>
      <c r="T1108" s="128"/>
      <c r="U1108" s="128"/>
      <c r="V1108" s="128"/>
      <c r="W1108" s="128"/>
    </row>
    <row r="1109" spans="1:23">
      <c r="A1109" s="158"/>
      <c r="B1109" s="158"/>
      <c r="C1109" s="158"/>
      <c r="D1109" s="158"/>
      <c r="E1109" s="164"/>
      <c r="F1109" s="128"/>
      <c r="G1109" s="128"/>
      <c r="H1109" s="128"/>
      <c r="I1109" s="128"/>
      <c r="J1109" s="128"/>
      <c r="K1109" s="128"/>
      <c r="L1109" s="128"/>
      <c r="M1109" s="128"/>
      <c r="N1109" s="128"/>
      <c r="O1109" s="128"/>
      <c r="P1109" s="128"/>
      <c r="Q1109" s="128"/>
      <c r="R1109" s="128"/>
      <c r="S1109" s="128"/>
      <c r="T1109" s="128"/>
      <c r="U1109" s="128"/>
      <c r="V1109" s="128"/>
      <c r="W1109" s="128"/>
    </row>
    <row r="1110" spans="1:23">
      <c r="A1110" s="158"/>
      <c r="B1110" s="158"/>
      <c r="C1110" s="158"/>
      <c r="D1110" s="158"/>
      <c r="E1110" s="164"/>
      <c r="F1110" s="128"/>
      <c r="G1110" s="128"/>
      <c r="H1110" s="128"/>
      <c r="I1110" s="128"/>
      <c r="J1110" s="128"/>
      <c r="K1110" s="128"/>
      <c r="L1110" s="128"/>
      <c r="M1110" s="128"/>
      <c r="N1110" s="128"/>
      <c r="O1110" s="128"/>
      <c r="P1110" s="128"/>
      <c r="Q1110" s="128"/>
      <c r="R1110" s="128"/>
      <c r="S1110" s="128"/>
      <c r="T1110" s="128"/>
      <c r="U1110" s="128"/>
      <c r="V1110" s="128"/>
      <c r="W1110" s="128"/>
    </row>
    <row r="1111" spans="1:23">
      <c r="A1111" s="158"/>
      <c r="B1111" s="158"/>
      <c r="C1111" s="158"/>
      <c r="D1111" s="158"/>
      <c r="E1111" s="164"/>
      <c r="F1111" s="128"/>
      <c r="G1111" s="128"/>
      <c r="H1111" s="128"/>
      <c r="I1111" s="128"/>
      <c r="J1111" s="128"/>
      <c r="K1111" s="128"/>
      <c r="L1111" s="128"/>
      <c r="M1111" s="128"/>
      <c r="N1111" s="128"/>
      <c r="O1111" s="128"/>
      <c r="P1111" s="128"/>
      <c r="Q1111" s="128"/>
      <c r="R1111" s="128"/>
      <c r="S1111" s="128"/>
      <c r="T1111" s="128"/>
      <c r="U1111" s="128"/>
      <c r="V1111" s="128"/>
      <c r="W1111" s="128"/>
    </row>
    <row r="1112" spans="1:23">
      <c r="A1112" s="158"/>
      <c r="B1112" s="158"/>
      <c r="C1112" s="158"/>
      <c r="D1112" s="158"/>
      <c r="E1112" s="164"/>
      <c r="F1112" s="128"/>
      <c r="G1112" s="128"/>
      <c r="H1112" s="128"/>
      <c r="I1112" s="128"/>
      <c r="J1112" s="128"/>
      <c r="K1112" s="128"/>
      <c r="L1112" s="128"/>
      <c r="M1112" s="128"/>
      <c r="N1112" s="128"/>
      <c r="O1112" s="128"/>
      <c r="P1112" s="128"/>
      <c r="Q1112" s="128"/>
      <c r="R1112" s="128"/>
      <c r="S1112" s="128"/>
      <c r="T1112" s="128"/>
      <c r="U1112" s="128"/>
      <c r="V1112" s="128"/>
      <c r="W1112" s="128"/>
    </row>
    <row r="1113" spans="1:23">
      <c r="A1113" s="158"/>
      <c r="B1113" s="158"/>
      <c r="C1113" s="158"/>
      <c r="D1113" s="158"/>
      <c r="E1113" s="164"/>
      <c r="F1113" s="128"/>
      <c r="G1113" s="128"/>
      <c r="H1113" s="128"/>
      <c r="I1113" s="128"/>
      <c r="J1113" s="128"/>
      <c r="K1113" s="128"/>
      <c r="L1113" s="128"/>
      <c r="M1113" s="128"/>
      <c r="N1113" s="128"/>
      <c r="O1113" s="128"/>
      <c r="P1113" s="128"/>
      <c r="Q1113" s="128"/>
      <c r="R1113" s="128"/>
      <c r="S1113" s="128"/>
      <c r="T1113" s="128"/>
      <c r="U1113" s="128"/>
      <c r="V1113" s="128"/>
      <c r="W1113" s="128"/>
    </row>
    <row r="1114" spans="1:23">
      <c r="A1114" s="158"/>
      <c r="B1114" s="158"/>
      <c r="C1114" s="158"/>
      <c r="D1114" s="158"/>
      <c r="E1114" s="164"/>
      <c r="F1114" s="128"/>
      <c r="G1114" s="128"/>
      <c r="H1114" s="128"/>
      <c r="I1114" s="128"/>
      <c r="J1114" s="128"/>
      <c r="K1114" s="128"/>
      <c r="L1114" s="128"/>
      <c r="M1114" s="128"/>
      <c r="N1114" s="128"/>
      <c r="O1114" s="128"/>
      <c r="P1114" s="128"/>
      <c r="Q1114" s="128"/>
      <c r="R1114" s="128"/>
      <c r="S1114" s="128"/>
      <c r="T1114" s="128"/>
      <c r="U1114" s="128"/>
      <c r="V1114" s="128"/>
      <c r="W1114" s="128"/>
    </row>
    <row r="1115" spans="1:23">
      <c r="A1115" s="158"/>
      <c r="B1115" s="158"/>
      <c r="C1115" s="158"/>
      <c r="D1115" s="158"/>
      <c r="E1115" s="164"/>
      <c r="F1115" s="128"/>
      <c r="G1115" s="128"/>
      <c r="H1115" s="128"/>
      <c r="I1115" s="128"/>
      <c r="J1115" s="128"/>
      <c r="K1115" s="128"/>
      <c r="L1115" s="128"/>
      <c r="M1115" s="128"/>
      <c r="N1115" s="128"/>
      <c r="O1115" s="128"/>
      <c r="P1115" s="128"/>
      <c r="Q1115" s="128"/>
      <c r="R1115" s="128"/>
      <c r="S1115" s="128"/>
      <c r="T1115" s="128"/>
      <c r="U1115" s="128"/>
      <c r="V1115" s="128"/>
      <c r="W1115" s="128"/>
    </row>
    <row r="1116" spans="1:23">
      <c r="A1116" s="158"/>
      <c r="B1116" s="158"/>
      <c r="C1116" s="158"/>
      <c r="D1116" s="158"/>
      <c r="E1116" s="164"/>
      <c r="F1116" s="128"/>
      <c r="G1116" s="128"/>
      <c r="H1116" s="128"/>
      <c r="I1116" s="128"/>
      <c r="J1116" s="128"/>
      <c r="K1116" s="128"/>
      <c r="L1116" s="128"/>
      <c r="M1116" s="128"/>
      <c r="N1116" s="128"/>
      <c r="O1116" s="128"/>
      <c r="P1116" s="128"/>
      <c r="Q1116" s="128"/>
      <c r="R1116" s="128"/>
      <c r="S1116" s="128"/>
      <c r="T1116" s="128"/>
      <c r="U1116" s="128"/>
      <c r="V1116" s="128"/>
      <c r="W1116" s="128"/>
    </row>
    <row r="1117" spans="1:23">
      <c r="A1117" s="158"/>
      <c r="B1117" s="158"/>
      <c r="C1117" s="158"/>
      <c r="D1117" s="158"/>
      <c r="E1117" s="164"/>
      <c r="F1117" s="128"/>
      <c r="G1117" s="128"/>
      <c r="H1117" s="128"/>
      <c r="I1117" s="128"/>
      <c r="J1117" s="128"/>
      <c r="K1117" s="128"/>
      <c r="L1117" s="128"/>
      <c r="M1117" s="128"/>
      <c r="N1117" s="128"/>
      <c r="O1117" s="128"/>
      <c r="P1117" s="128"/>
      <c r="Q1117" s="128"/>
      <c r="R1117" s="128"/>
      <c r="S1117" s="128"/>
      <c r="T1117" s="128"/>
      <c r="U1117" s="128"/>
      <c r="V1117" s="128"/>
      <c r="W1117" s="128"/>
    </row>
    <row r="1118" spans="1:23">
      <c r="A1118" s="158"/>
      <c r="B1118" s="158"/>
      <c r="C1118" s="158"/>
      <c r="D1118" s="158"/>
      <c r="E1118" s="164"/>
      <c r="F1118" s="128"/>
      <c r="G1118" s="128"/>
      <c r="H1118" s="128"/>
      <c r="I1118" s="128"/>
      <c r="J1118" s="128"/>
      <c r="K1118" s="128"/>
      <c r="L1118" s="128"/>
      <c r="M1118" s="128"/>
      <c r="N1118" s="128"/>
      <c r="O1118" s="128"/>
      <c r="P1118" s="128"/>
      <c r="Q1118" s="128"/>
      <c r="R1118" s="128"/>
      <c r="S1118" s="128"/>
      <c r="T1118" s="128"/>
      <c r="U1118" s="128"/>
      <c r="V1118" s="128"/>
      <c r="W1118" s="128"/>
    </row>
    <row r="1119" spans="1:23">
      <c r="A1119" s="158"/>
      <c r="B1119" s="158"/>
      <c r="C1119" s="158"/>
      <c r="D1119" s="158"/>
      <c r="E1119" s="164"/>
      <c r="F1119" s="128"/>
      <c r="G1119" s="128"/>
      <c r="H1119" s="128"/>
      <c r="I1119" s="128"/>
      <c r="J1119" s="128"/>
      <c r="K1119" s="128"/>
      <c r="L1119" s="128"/>
      <c r="M1119" s="128"/>
      <c r="N1119" s="128"/>
      <c r="O1119" s="128"/>
      <c r="P1119" s="128"/>
      <c r="Q1119" s="128"/>
      <c r="R1119" s="128"/>
      <c r="S1119" s="128"/>
      <c r="T1119" s="128"/>
      <c r="U1119" s="128"/>
      <c r="V1119" s="128"/>
      <c r="W1119" s="128"/>
    </row>
    <row r="1120" spans="1:23">
      <c r="A1120" s="158"/>
      <c r="B1120" s="158"/>
      <c r="C1120" s="158"/>
      <c r="D1120" s="158"/>
      <c r="E1120" s="164"/>
      <c r="F1120" s="128"/>
      <c r="G1120" s="128"/>
      <c r="H1120" s="128"/>
      <c r="I1120" s="128"/>
      <c r="J1120" s="128"/>
      <c r="K1120" s="128"/>
      <c r="L1120" s="128"/>
      <c r="M1120" s="128"/>
      <c r="N1120" s="128"/>
      <c r="O1120" s="128"/>
      <c r="P1120" s="128"/>
      <c r="Q1120" s="128"/>
      <c r="R1120" s="128"/>
      <c r="S1120" s="128"/>
      <c r="T1120" s="128"/>
      <c r="U1120" s="128"/>
      <c r="V1120" s="128"/>
      <c r="W1120" s="128"/>
    </row>
    <row r="1121" spans="1:23">
      <c r="A1121" s="158"/>
      <c r="B1121" s="158"/>
      <c r="C1121" s="158"/>
      <c r="D1121" s="158"/>
      <c r="E1121" s="164"/>
      <c r="F1121" s="128"/>
      <c r="G1121" s="128"/>
      <c r="H1121" s="128"/>
      <c r="I1121" s="128"/>
      <c r="J1121" s="128"/>
      <c r="K1121" s="128"/>
      <c r="L1121" s="128"/>
      <c r="M1121" s="128"/>
      <c r="N1121" s="128"/>
      <c r="O1121" s="128"/>
      <c r="P1121" s="128"/>
      <c r="Q1121" s="128"/>
      <c r="R1121" s="128"/>
      <c r="S1121" s="128"/>
      <c r="T1121" s="128"/>
      <c r="U1121" s="128"/>
      <c r="V1121" s="128"/>
      <c r="W1121" s="128"/>
    </row>
    <row r="1122" spans="1:23">
      <c r="A1122" s="158"/>
      <c r="B1122" s="158"/>
      <c r="C1122" s="158"/>
      <c r="D1122" s="158"/>
      <c r="E1122" s="164"/>
      <c r="F1122" s="128"/>
      <c r="G1122" s="128"/>
      <c r="H1122" s="128"/>
      <c r="I1122" s="128"/>
      <c r="J1122" s="128"/>
      <c r="K1122" s="128"/>
      <c r="L1122" s="128"/>
      <c r="M1122" s="128"/>
      <c r="N1122" s="128"/>
      <c r="O1122" s="128"/>
      <c r="P1122" s="128"/>
      <c r="Q1122" s="128"/>
      <c r="R1122" s="128"/>
      <c r="S1122" s="128"/>
      <c r="T1122" s="128"/>
      <c r="U1122" s="128"/>
      <c r="V1122" s="128"/>
      <c r="W1122" s="128"/>
    </row>
    <row r="1123" spans="1:23">
      <c r="A1123" s="158"/>
      <c r="B1123" s="158"/>
      <c r="C1123" s="158"/>
      <c r="D1123" s="158"/>
      <c r="E1123" s="164"/>
      <c r="F1123" s="128"/>
      <c r="G1123" s="128"/>
      <c r="H1123" s="128"/>
      <c r="I1123" s="128"/>
      <c r="J1123" s="128"/>
      <c r="K1123" s="128"/>
      <c r="L1123" s="128"/>
      <c r="M1123" s="128"/>
      <c r="N1123" s="128"/>
      <c r="O1123" s="128"/>
      <c r="P1123" s="128"/>
      <c r="Q1123" s="128"/>
      <c r="R1123" s="128"/>
      <c r="S1123" s="128"/>
      <c r="T1123" s="128"/>
      <c r="U1123" s="128"/>
      <c r="V1123" s="128"/>
      <c r="W1123" s="128"/>
    </row>
    <row r="1124" spans="1:23">
      <c r="A1124" s="158"/>
      <c r="B1124" s="158"/>
      <c r="C1124" s="158"/>
      <c r="D1124" s="158"/>
      <c r="E1124" s="164"/>
      <c r="F1124" s="128"/>
      <c r="G1124" s="128"/>
      <c r="H1124" s="128"/>
      <c r="I1124" s="128"/>
      <c r="J1124" s="128"/>
      <c r="K1124" s="128"/>
      <c r="L1124" s="128"/>
      <c r="M1124" s="128"/>
      <c r="N1124" s="128"/>
      <c r="O1124" s="128"/>
      <c r="P1124" s="128"/>
      <c r="Q1124" s="128"/>
      <c r="R1124" s="128"/>
      <c r="S1124" s="128"/>
      <c r="T1124" s="128"/>
      <c r="U1124" s="128"/>
      <c r="V1124" s="128"/>
      <c r="W1124" s="128"/>
    </row>
    <row r="1125" spans="1:23">
      <c r="A1125" s="158"/>
      <c r="B1125" s="158"/>
      <c r="C1125" s="158"/>
      <c r="D1125" s="158"/>
      <c r="E1125" s="164"/>
      <c r="F1125" s="128"/>
      <c r="G1125" s="128"/>
      <c r="H1125" s="128"/>
      <c r="I1125" s="128"/>
      <c r="J1125" s="128"/>
      <c r="K1125" s="128"/>
      <c r="L1125" s="128"/>
      <c r="M1125" s="128"/>
      <c r="N1125" s="128"/>
      <c r="O1125" s="128"/>
      <c r="P1125" s="128"/>
      <c r="Q1125" s="128"/>
      <c r="R1125" s="128"/>
      <c r="S1125" s="128"/>
      <c r="T1125" s="128"/>
      <c r="U1125" s="128"/>
      <c r="V1125" s="128"/>
      <c r="W1125" s="128"/>
    </row>
    <row r="1126" spans="1:23">
      <c r="A1126" s="158"/>
      <c r="B1126" s="158"/>
      <c r="C1126" s="158"/>
      <c r="D1126" s="158"/>
      <c r="E1126" s="164"/>
      <c r="F1126" s="128"/>
      <c r="G1126" s="128"/>
      <c r="H1126" s="128"/>
      <c r="I1126" s="128"/>
      <c r="J1126" s="128"/>
      <c r="K1126" s="128"/>
      <c r="L1126" s="128"/>
      <c r="M1126" s="128"/>
      <c r="N1126" s="128"/>
      <c r="O1126" s="128"/>
      <c r="P1126" s="128"/>
      <c r="Q1126" s="128"/>
      <c r="R1126" s="128"/>
      <c r="S1126" s="128"/>
      <c r="T1126" s="128"/>
      <c r="U1126" s="128"/>
      <c r="V1126" s="128"/>
      <c r="W1126" s="128"/>
    </row>
    <row r="1127" spans="1:23">
      <c r="A1127" s="158"/>
      <c r="B1127" s="158"/>
      <c r="C1127" s="158"/>
      <c r="D1127" s="158"/>
      <c r="E1127" s="164"/>
      <c r="F1127" s="128"/>
      <c r="G1127" s="128"/>
      <c r="H1127" s="128"/>
      <c r="I1127" s="128"/>
      <c r="J1127" s="128"/>
      <c r="K1127" s="128"/>
      <c r="L1127" s="128"/>
      <c r="M1127" s="128"/>
      <c r="N1127" s="128"/>
      <c r="O1127" s="128"/>
      <c r="P1127" s="128"/>
      <c r="Q1127" s="128"/>
      <c r="R1127" s="128"/>
      <c r="S1127" s="128"/>
      <c r="T1127" s="128"/>
      <c r="U1127" s="128"/>
      <c r="V1127" s="128"/>
      <c r="W1127" s="128"/>
    </row>
    <row r="1128" spans="1:23">
      <c r="A1128" s="158"/>
      <c r="B1128" s="158"/>
      <c r="C1128" s="158"/>
      <c r="D1128" s="158"/>
      <c r="E1128" s="164"/>
      <c r="F1128" s="128"/>
      <c r="G1128" s="128"/>
      <c r="H1128" s="128"/>
      <c r="I1128" s="128"/>
      <c r="J1128" s="128"/>
      <c r="K1128" s="128"/>
      <c r="L1128" s="128"/>
      <c r="M1128" s="128"/>
      <c r="N1128" s="128"/>
      <c r="O1128" s="128"/>
      <c r="P1128" s="128"/>
      <c r="Q1128" s="128"/>
      <c r="R1128" s="128"/>
      <c r="S1128" s="128"/>
      <c r="T1128" s="128"/>
      <c r="U1128" s="128"/>
      <c r="V1128" s="128"/>
      <c r="W1128" s="128"/>
    </row>
    <row r="1129" spans="1:23">
      <c r="A1129" s="158"/>
      <c r="B1129" s="158"/>
      <c r="C1129" s="158"/>
      <c r="D1129" s="158"/>
      <c r="E1129" s="164"/>
      <c r="F1129" s="128"/>
      <c r="G1129" s="128"/>
      <c r="H1129" s="128"/>
      <c r="I1129" s="128"/>
      <c r="J1129" s="128"/>
      <c r="K1129" s="128"/>
      <c r="L1129" s="128"/>
      <c r="M1129" s="128"/>
      <c r="N1129" s="128"/>
      <c r="O1129" s="128"/>
      <c r="P1129" s="128"/>
      <c r="Q1129" s="128"/>
      <c r="R1129" s="128"/>
      <c r="S1129" s="128"/>
      <c r="T1129" s="128"/>
      <c r="U1129" s="128"/>
      <c r="V1129" s="128"/>
      <c r="W1129" s="128"/>
    </row>
    <row r="1130" spans="1:23">
      <c r="A1130" s="158"/>
      <c r="B1130" s="158"/>
      <c r="C1130" s="158"/>
      <c r="D1130" s="158"/>
      <c r="E1130" s="164"/>
      <c r="F1130" s="128"/>
      <c r="G1130" s="128"/>
      <c r="H1130" s="128"/>
      <c r="I1130" s="128"/>
      <c r="J1130" s="128"/>
      <c r="K1130" s="128"/>
      <c r="L1130" s="128"/>
      <c r="M1130" s="128"/>
      <c r="N1130" s="128"/>
      <c r="O1130" s="128"/>
      <c r="P1130" s="128"/>
      <c r="Q1130" s="128"/>
      <c r="R1130" s="128"/>
      <c r="S1130" s="128"/>
      <c r="T1130" s="128"/>
      <c r="U1130" s="128"/>
      <c r="V1130" s="128"/>
      <c r="W1130" s="128"/>
    </row>
    <row r="1131" spans="1:23">
      <c r="A1131" s="158"/>
      <c r="B1131" s="158"/>
      <c r="C1131" s="158"/>
      <c r="D1131" s="158"/>
      <c r="E1131" s="164"/>
      <c r="F1131" s="128"/>
      <c r="G1131" s="128"/>
      <c r="H1131" s="128"/>
      <c r="I1131" s="128"/>
      <c r="J1131" s="128"/>
      <c r="K1131" s="128"/>
      <c r="L1131" s="128"/>
      <c r="M1131" s="128"/>
      <c r="N1131" s="128"/>
      <c r="O1131" s="128"/>
      <c r="P1131" s="128"/>
      <c r="Q1131" s="128"/>
      <c r="R1131" s="128"/>
      <c r="S1131" s="128"/>
      <c r="T1131" s="128"/>
      <c r="U1131" s="128"/>
      <c r="V1131" s="128"/>
      <c r="W1131" s="128"/>
    </row>
    <row r="1132" spans="1:23">
      <c r="A1132" s="158"/>
      <c r="B1132" s="158"/>
      <c r="C1132" s="158"/>
      <c r="D1132" s="158"/>
      <c r="E1132" s="164"/>
      <c r="F1132" s="128"/>
      <c r="G1132" s="128"/>
      <c r="H1132" s="128"/>
      <c r="I1132" s="128"/>
      <c r="J1132" s="128"/>
      <c r="K1132" s="128"/>
      <c r="L1132" s="128"/>
      <c r="M1132" s="128"/>
      <c r="N1132" s="128"/>
      <c r="O1132" s="128"/>
      <c r="P1132" s="128"/>
      <c r="Q1132" s="128"/>
      <c r="R1132" s="128"/>
      <c r="S1132" s="128"/>
      <c r="T1132" s="128"/>
      <c r="U1132" s="128"/>
      <c r="V1132" s="128"/>
      <c r="W1132" s="128"/>
    </row>
    <row r="1133" spans="1:23">
      <c r="A1133" s="158"/>
      <c r="B1133" s="158"/>
      <c r="C1133" s="158"/>
      <c r="D1133" s="158"/>
      <c r="E1133" s="164"/>
      <c r="F1133" s="128"/>
      <c r="G1133" s="128"/>
      <c r="H1133" s="128"/>
      <c r="I1133" s="128"/>
      <c r="J1133" s="128"/>
      <c r="K1133" s="128"/>
      <c r="L1133" s="128"/>
      <c r="M1133" s="128"/>
      <c r="N1133" s="128"/>
      <c r="O1133" s="128"/>
      <c r="P1133" s="128"/>
      <c r="Q1133" s="128"/>
      <c r="R1133" s="128"/>
      <c r="S1133" s="128"/>
      <c r="T1133" s="128"/>
      <c r="U1133" s="128"/>
      <c r="V1133" s="128"/>
      <c r="W1133" s="128"/>
    </row>
    <row r="1134" spans="1:23">
      <c r="A1134" s="158"/>
      <c r="B1134" s="158"/>
      <c r="C1134" s="158"/>
      <c r="D1134" s="158"/>
      <c r="E1134" s="164"/>
      <c r="F1134" s="128"/>
      <c r="G1134" s="128"/>
      <c r="H1134" s="128"/>
      <c r="I1134" s="128"/>
      <c r="J1134" s="128"/>
      <c r="K1134" s="128"/>
      <c r="L1134" s="128"/>
      <c r="M1134" s="128"/>
      <c r="N1134" s="128"/>
      <c r="O1134" s="128"/>
      <c r="P1134" s="128"/>
      <c r="Q1134" s="128"/>
      <c r="R1134" s="128"/>
      <c r="S1134" s="128"/>
      <c r="T1134" s="128"/>
      <c r="U1134" s="128"/>
      <c r="V1134" s="128"/>
      <c r="W1134" s="128"/>
    </row>
    <row r="1135" spans="1:23">
      <c r="A1135" s="158"/>
      <c r="B1135" s="158"/>
      <c r="C1135" s="158"/>
      <c r="D1135" s="158"/>
      <c r="E1135" s="164"/>
      <c r="F1135" s="128"/>
      <c r="G1135" s="128"/>
      <c r="H1135" s="128"/>
      <c r="I1135" s="128"/>
      <c r="J1135" s="128"/>
      <c r="K1135" s="128"/>
      <c r="L1135" s="128"/>
      <c r="M1135" s="128"/>
      <c r="N1135" s="128"/>
      <c r="O1135" s="128"/>
      <c r="P1135" s="128"/>
      <c r="Q1135" s="128"/>
      <c r="R1135" s="128"/>
      <c r="S1135" s="128"/>
      <c r="T1135" s="128"/>
      <c r="U1135" s="128"/>
      <c r="V1135" s="128"/>
      <c r="W1135" s="128"/>
    </row>
    <row r="1136" spans="1:23">
      <c r="A1136" s="158"/>
      <c r="B1136" s="158"/>
      <c r="C1136" s="158"/>
      <c r="D1136" s="158"/>
      <c r="E1136" s="164"/>
      <c r="F1136" s="128"/>
      <c r="G1136" s="128"/>
      <c r="H1136" s="128"/>
      <c r="I1136" s="128"/>
      <c r="J1136" s="128"/>
      <c r="K1136" s="128"/>
      <c r="L1136" s="128"/>
      <c r="M1136" s="128"/>
      <c r="N1136" s="128"/>
      <c r="O1136" s="128"/>
      <c r="P1136" s="128"/>
      <c r="Q1136" s="128"/>
      <c r="R1136" s="128"/>
      <c r="S1136" s="128"/>
      <c r="T1136" s="128"/>
      <c r="U1136" s="128"/>
      <c r="V1136" s="128"/>
      <c r="W1136" s="128"/>
    </row>
    <row r="1137" spans="1:23">
      <c r="A1137" s="158"/>
      <c r="B1137" s="158"/>
      <c r="C1137" s="158"/>
      <c r="D1137" s="158"/>
      <c r="E1137" s="164"/>
      <c r="F1137" s="128"/>
      <c r="G1137" s="128"/>
      <c r="H1137" s="128"/>
      <c r="I1137" s="128"/>
      <c r="J1137" s="128"/>
      <c r="K1137" s="128"/>
      <c r="L1137" s="128"/>
      <c r="M1137" s="128"/>
      <c r="N1137" s="128"/>
      <c r="O1137" s="128"/>
      <c r="P1137" s="128"/>
      <c r="Q1137" s="128"/>
      <c r="R1137" s="128"/>
      <c r="S1137" s="128"/>
      <c r="T1137" s="128"/>
      <c r="U1137" s="128"/>
      <c r="V1137" s="128"/>
      <c r="W1137" s="128"/>
    </row>
    <row r="1138" spans="1:23">
      <c r="A1138" s="158"/>
      <c r="B1138" s="158"/>
      <c r="C1138" s="158"/>
      <c r="D1138" s="158"/>
      <c r="E1138" s="164"/>
      <c r="F1138" s="128"/>
      <c r="G1138" s="128"/>
      <c r="H1138" s="128"/>
      <c r="I1138" s="128"/>
      <c r="J1138" s="128"/>
      <c r="K1138" s="128"/>
      <c r="L1138" s="128"/>
      <c r="M1138" s="128"/>
      <c r="N1138" s="128"/>
      <c r="O1138" s="128"/>
      <c r="P1138" s="128"/>
      <c r="Q1138" s="128"/>
      <c r="R1138" s="128"/>
      <c r="S1138" s="128"/>
      <c r="T1138" s="128"/>
      <c r="U1138" s="128"/>
      <c r="V1138" s="128"/>
      <c r="W1138" s="128"/>
    </row>
    <row r="1139" spans="1:23">
      <c r="A1139" s="158"/>
      <c r="B1139" s="158"/>
      <c r="C1139" s="158"/>
      <c r="D1139" s="158"/>
      <c r="E1139" s="164"/>
      <c r="F1139" s="128"/>
      <c r="G1139" s="128"/>
      <c r="H1139" s="128"/>
      <c r="I1139" s="128"/>
      <c r="J1139" s="128"/>
      <c r="K1139" s="128"/>
      <c r="L1139" s="128"/>
      <c r="M1139" s="128"/>
      <c r="N1139" s="128"/>
      <c r="O1139" s="128"/>
      <c r="P1139" s="128"/>
      <c r="Q1139" s="128"/>
      <c r="R1139" s="128"/>
      <c r="S1139" s="128"/>
      <c r="T1139" s="128"/>
      <c r="U1139" s="128"/>
      <c r="V1139" s="128"/>
      <c r="W1139" s="128"/>
    </row>
    <row r="1140" spans="1:23">
      <c r="A1140" s="158"/>
      <c r="B1140" s="158"/>
      <c r="C1140" s="158"/>
      <c r="D1140" s="158"/>
      <c r="E1140" s="164"/>
      <c r="F1140" s="128"/>
      <c r="G1140" s="128"/>
      <c r="H1140" s="128"/>
      <c r="I1140" s="128"/>
      <c r="J1140" s="128"/>
      <c r="K1140" s="128"/>
      <c r="L1140" s="128"/>
      <c r="M1140" s="128"/>
      <c r="N1140" s="128"/>
      <c r="O1140" s="128"/>
      <c r="P1140" s="128"/>
      <c r="Q1140" s="128"/>
      <c r="R1140" s="128"/>
      <c r="S1140" s="128"/>
      <c r="T1140" s="128"/>
      <c r="U1140" s="128"/>
      <c r="V1140" s="128"/>
      <c r="W1140" s="128"/>
    </row>
    <row r="1141" spans="1:23">
      <c r="A1141" s="158"/>
      <c r="B1141" s="158"/>
      <c r="C1141" s="158"/>
      <c r="D1141" s="158"/>
      <c r="E1141" s="164"/>
      <c r="F1141" s="128"/>
      <c r="G1141" s="128"/>
      <c r="H1141" s="128"/>
      <c r="I1141" s="128"/>
      <c r="J1141" s="128"/>
      <c r="K1141" s="128"/>
      <c r="L1141" s="128"/>
      <c r="M1141" s="128"/>
      <c r="N1141" s="128"/>
      <c r="O1141" s="128"/>
      <c r="P1141" s="128"/>
      <c r="Q1141" s="128"/>
      <c r="R1141" s="128"/>
      <c r="S1141" s="128"/>
      <c r="T1141" s="128"/>
      <c r="U1141" s="128"/>
      <c r="V1141" s="128"/>
      <c r="W1141" s="128"/>
    </row>
    <row r="1142" spans="1:23">
      <c r="A1142" s="158"/>
      <c r="B1142" s="158"/>
      <c r="C1142" s="158"/>
      <c r="D1142" s="158"/>
      <c r="E1142" s="164"/>
      <c r="F1142" s="128"/>
      <c r="G1142" s="128"/>
      <c r="H1142" s="128"/>
      <c r="I1142" s="128"/>
      <c r="J1142" s="128"/>
      <c r="K1142" s="128"/>
      <c r="L1142" s="128"/>
      <c r="M1142" s="128"/>
      <c r="N1142" s="128"/>
      <c r="O1142" s="128"/>
      <c r="P1142" s="128"/>
      <c r="Q1142" s="128"/>
      <c r="R1142" s="128"/>
      <c r="S1142" s="128"/>
      <c r="T1142" s="128"/>
      <c r="U1142" s="128"/>
      <c r="V1142" s="128"/>
      <c r="W1142" s="128"/>
    </row>
    <row r="1143" spans="1:23">
      <c r="A1143" s="158"/>
      <c r="B1143" s="158"/>
      <c r="C1143" s="158"/>
      <c r="D1143" s="158"/>
      <c r="E1143" s="164"/>
      <c r="F1143" s="128"/>
      <c r="G1143" s="128"/>
      <c r="H1143" s="128"/>
      <c r="I1143" s="128"/>
      <c r="J1143" s="128"/>
      <c r="K1143" s="128"/>
      <c r="L1143" s="128"/>
      <c r="M1143" s="128"/>
      <c r="N1143" s="128"/>
      <c r="O1143" s="128"/>
      <c r="P1143" s="128"/>
      <c r="Q1143" s="128"/>
      <c r="R1143" s="128"/>
      <c r="S1143" s="128"/>
      <c r="T1143" s="128"/>
      <c r="U1143" s="128"/>
      <c r="V1143" s="128"/>
      <c r="W1143" s="128"/>
    </row>
    <row r="1144" spans="1:23">
      <c r="A1144" s="158"/>
      <c r="B1144" s="158"/>
      <c r="C1144" s="158"/>
      <c r="D1144" s="158"/>
      <c r="E1144" s="164"/>
      <c r="F1144" s="128"/>
      <c r="G1144" s="128"/>
      <c r="H1144" s="128"/>
      <c r="I1144" s="128"/>
      <c r="J1144" s="128"/>
      <c r="K1144" s="128"/>
      <c r="L1144" s="128"/>
      <c r="M1144" s="128"/>
      <c r="N1144" s="128"/>
      <c r="O1144" s="128"/>
      <c r="P1144" s="128"/>
      <c r="Q1144" s="128"/>
      <c r="R1144" s="128"/>
      <c r="S1144" s="128"/>
      <c r="T1144" s="128"/>
      <c r="U1144" s="128"/>
      <c r="V1144" s="128"/>
      <c r="W1144" s="128"/>
    </row>
    <row r="1145" spans="1:23">
      <c r="A1145" s="158"/>
      <c r="B1145" s="158"/>
      <c r="C1145" s="158"/>
      <c r="D1145" s="158"/>
      <c r="E1145" s="164"/>
      <c r="F1145" s="128"/>
      <c r="G1145" s="128"/>
      <c r="H1145" s="128"/>
      <c r="I1145" s="128"/>
      <c r="J1145" s="128"/>
      <c r="K1145" s="128"/>
      <c r="L1145" s="128"/>
      <c r="M1145" s="128"/>
      <c r="N1145" s="128"/>
      <c r="O1145" s="128"/>
      <c r="P1145" s="128"/>
      <c r="Q1145" s="128"/>
      <c r="R1145" s="128"/>
      <c r="S1145" s="128"/>
      <c r="T1145" s="128"/>
      <c r="U1145" s="128"/>
      <c r="V1145" s="128"/>
      <c r="W1145" s="128"/>
    </row>
    <row r="1146" spans="1:23">
      <c r="A1146" s="158"/>
      <c r="B1146" s="158"/>
      <c r="C1146" s="158"/>
      <c r="D1146" s="158"/>
      <c r="E1146" s="164"/>
      <c r="F1146" s="128"/>
      <c r="G1146" s="128"/>
      <c r="H1146" s="128"/>
      <c r="I1146" s="128"/>
      <c r="J1146" s="128"/>
      <c r="K1146" s="128"/>
      <c r="L1146" s="128"/>
      <c r="M1146" s="128"/>
      <c r="N1146" s="128"/>
      <c r="O1146" s="128"/>
      <c r="P1146" s="128"/>
      <c r="Q1146" s="128"/>
      <c r="R1146" s="128"/>
      <c r="S1146" s="128"/>
      <c r="T1146" s="128"/>
      <c r="U1146" s="128"/>
      <c r="V1146" s="128"/>
      <c r="W1146" s="128"/>
    </row>
    <row r="1147" spans="1:23">
      <c r="A1147" s="158"/>
      <c r="B1147" s="158"/>
      <c r="C1147" s="158"/>
      <c r="D1147" s="158"/>
      <c r="E1147" s="164"/>
      <c r="F1147" s="128"/>
      <c r="G1147" s="128"/>
      <c r="H1147" s="128"/>
      <c r="I1147" s="128"/>
      <c r="J1147" s="128"/>
      <c r="K1147" s="128"/>
      <c r="L1147" s="128"/>
      <c r="M1147" s="128"/>
      <c r="N1147" s="128"/>
      <c r="O1147" s="128"/>
      <c r="P1147" s="128"/>
      <c r="Q1147" s="128"/>
      <c r="R1147" s="128"/>
      <c r="S1147" s="128"/>
      <c r="T1147" s="128"/>
      <c r="U1147" s="128"/>
      <c r="V1147" s="128"/>
      <c r="W1147" s="128"/>
    </row>
    <row r="1148" spans="1:23">
      <c r="A1148" s="158"/>
      <c r="B1148" s="158"/>
      <c r="C1148" s="158"/>
      <c r="D1148" s="158"/>
      <c r="E1148" s="164"/>
      <c r="F1148" s="128"/>
      <c r="G1148" s="128"/>
      <c r="H1148" s="128"/>
      <c r="I1148" s="128"/>
      <c r="J1148" s="128"/>
      <c r="K1148" s="128"/>
      <c r="L1148" s="128"/>
      <c r="M1148" s="128"/>
      <c r="N1148" s="128"/>
      <c r="O1148" s="128"/>
      <c r="P1148" s="128"/>
      <c r="Q1148" s="128"/>
      <c r="R1148" s="128"/>
      <c r="S1148" s="128"/>
      <c r="T1148" s="128"/>
      <c r="U1148" s="128"/>
      <c r="V1148" s="128"/>
      <c r="W1148" s="128"/>
    </row>
    <row r="1149" spans="1:23">
      <c r="A1149" s="158"/>
      <c r="B1149" s="158"/>
      <c r="C1149" s="158"/>
      <c r="D1149" s="158"/>
      <c r="E1149" s="164"/>
      <c r="F1149" s="128"/>
      <c r="G1149" s="128"/>
      <c r="H1149" s="128"/>
      <c r="I1149" s="128"/>
      <c r="J1149" s="128"/>
      <c r="K1149" s="128"/>
      <c r="L1149" s="128"/>
      <c r="M1149" s="128"/>
      <c r="N1149" s="128"/>
      <c r="O1149" s="128"/>
      <c r="P1149" s="128"/>
      <c r="Q1149" s="128"/>
      <c r="R1149" s="128"/>
      <c r="S1149" s="128"/>
      <c r="T1149" s="128"/>
      <c r="U1149" s="128"/>
      <c r="V1149" s="128"/>
      <c r="W1149" s="128"/>
    </row>
    <row r="1150" spans="1:23">
      <c r="A1150" s="158"/>
      <c r="B1150" s="158"/>
      <c r="C1150" s="158"/>
      <c r="D1150" s="158"/>
      <c r="E1150" s="164"/>
      <c r="F1150" s="128"/>
      <c r="G1150" s="128"/>
      <c r="H1150" s="128"/>
      <c r="I1150" s="128"/>
      <c r="J1150" s="128"/>
      <c r="K1150" s="128"/>
      <c r="L1150" s="128"/>
      <c r="M1150" s="128"/>
      <c r="N1150" s="128"/>
      <c r="O1150" s="128"/>
      <c r="P1150" s="128"/>
      <c r="Q1150" s="128"/>
      <c r="R1150" s="128"/>
      <c r="S1150" s="128"/>
      <c r="T1150" s="128"/>
      <c r="U1150" s="128"/>
      <c r="V1150" s="128"/>
      <c r="W1150" s="128"/>
    </row>
    <row r="1151" spans="1:23">
      <c r="A1151" s="158"/>
      <c r="B1151" s="158"/>
      <c r="C1151" s="158"/>
      <c r="D1151" s="158"/>
      <c r="E1151" s="164"/>
      <c r="F1151" s="128"/>
      <c r="G1151" s="128"/>
      <c r="H1151" s="128"/>
      <c r="I1151" s="128"/>
      <c r="J1151" s="128"/>
      <c r="K1151" s="128"/>
      <c r="L1151" s="128"/>
      <c r="M1151" s="128"/>
      <c r="N1151" s="128"/>
      <c r="O1151" s="128"/>
      <c r="P1151" s="128"/>
      <c r="Q1151" s="128"/>
      <c r="R1151" s="128"/>
      <c r="S1151" s="128"/>
      <c r="T1151" s="128"/>
      <c r="U1151" s="128"/>
      <c r="V1151" s="128"/>
      <c r="W1151" s="128"/>
    </row>
    <row r="1152" spans="1:23">
      <c r="A1152" s="158"/>
      <c r="B1152" s="158"/>
      <c r="C1152" s="158"/>
      <c r="D1152" s="158"/>
      <c r="E1152" s="164"/>
      <c r="F1152" s="128"/>
      <c r="G1152" s="128"/>
      <c r="H1152" s="128"/>
      <c r="I1152" s="128"/>
      <c r="J1152" s="128"/>
      <c r="K1152" s="128"/>
      <c r="L1152" s="128"/>
      <c r="M1152" s="128"/>
      <c r="N1152" s="128"/>
      <c r="O1152" s="128"/>
      <c r="P1152" s="128"/>
      <c r="Q1152" s="128"/>
      <c r="R1152" s="128"/>
      <c r="S1152" s="128"/>
      <c r="T1152" s="128"/>
      <c r="U1152" s="128"/>
      <c r="V1152" s="128"/>
      <c r="W1152" s="128"/>
    </row>
    <row r="1153" spans="1:23">
      <c r="A1153" s="158"/>
      <c r="B1153" s="158"/>
      <c r="C1153" s="158"/>
      <c r="D1153" s="158"/>
      <c r="E1153" s="164"/>
      <c r="F1153" s="128"/>
      <c r="G1153" s="128"/>
      <c r="H1153" s="128"/>
      <c r="I1153" s="128"/>
      <c r="J1153" s="128"/>
      <c r="K1153" s="128"/>
      <c r="L1153" s="128"/>
      <c r="M1153" s="128"/>
      <c r="N1153" s="128"/>
      <c r="O1153" s="128"/>
      <c r="P1153" s="128"/>
      <c r="Q1153" s="128"/>
      <c r="R1153" s="128"/>
      <c r="S1153" s="128"/>
      <c r="T1153" s="128"/>
      <c r="U1153" s="128"/>
      <c r="V1153" s="128"/>
      <c r="W1153" s="128"/>
    </row>
    <row r="1154" spans="1:23">
      <c r="A1154" s="158"/>
      <c r="B1154" s="158"/>
      <c r="C1154" s="158"/>
      <c r="D1154" s="158"/>
      <c r="E1154" s="164"/>
      <c r="F1154" s="128"/>
      <c r="G1154" s="128"/>
      <c r="H1154" s="128"/>
      <c r="I1154" s="128"/>
      <c r="J1154" s="128"/>
      <c r="K1154" s="128"/>
      <c r="L1154" s="128"/>
      <c r="M1154" s="128"/>
      <c r="N1154" s="128"/>
      <c r="O1154" s="128"/>
      <c r="P1154" s="128"/>
      <c r="Q1154" s="128"/>
      <c r="R1154" s="128"/>
      <c r="S1154" s="128"/>
      <c r="T1154" s="128"/>
      <c r="U1154" s="128"/>
      <c r="V1154" s="128"/>
      <c r="W1154" s="128"/>
    </row>
    <row r="1155" spans="1:23">
      <c r="A1155" s="158"/>
      <c r="B1155" s="158"/>
      <c r="C1155" s="158"/>
      <c r="D1155" s="158"/>
      <c r="E1155" s="164"/>
      <c r="F1155" s="128"/>
      <c r="G1155" s="128"/>
      <c r="H1155" s="128"/>
      <c r="I1155" s="128"/>
      <c r="J1155" s="128"/>
      <c r="K1155" s="128"/>
      <c r="L1155" s="128"/>
      <c r="M1155" s="128"/>
      <c r="N1155" s="128"/>
      <c r="O1155" s="128"/>
      <c r="P1155" s="128"/>
      <c r="Q1155" s="128"/>
      <c r="R1155" s="128"/>
      <c r="S1155" s="128"/>
      <c r="T1155" s="128"/>
      <c r="U1155" s="128"/>
      <c r="V1155" s="128"/>
      <c r="W1155" s="128"/>
    </row>
    <row r="1156" spans="1:23">
      <c r="A1156" s="158"/>
      <c r="B1156" s="158"/>
      <c r="C1156" s="158"/>
      <c r="D1156" s="158"/>
      <c r="E1156" s="164"/>
      <c r="F1156" s="128"/>
      <c r="G1156" s="128"/>
      <c r="H1156" s="128"/>
      <c r="I1156" s="128"/>
      <c r="J1156" s="128"/>
      <c r="K1156" s="128"/>
      <c r="L1156" s="128"/>
      <c r="M1156" s="128"/>
      <c r="N1156" s="128"/>
      <c r="O1156" s="128"/>
      <c r="P1156" s="128"/>
      <c r="Q1156" s="128"/>
      <c r="R1156" s="128"/>
      <c r="S1156" s="128"/>
      <c r="T1156" s="128"/>
      <c r="U1156" s="128"/>
      <c r="V1156" s="128"/>
      <c r="W1156" s="128"/>
    </row>
    <row r="1157" spans="1:23">
      <c r="A1157" s="158"/>
      <c r="B1157" s="158"/>
      <c r="C1157" s="158"/>
      <c r="D1157" s="158"/>
      <c r="E1157" s="164"/>
      <c r="F1157" s="128"/>
      <c r="G1157" s="128"/>
      <c r="H1157" s="128"/>
      <c r="I1157" s="128"/>
      <c r="J1157" s="128"/>
      <c r="K1157" s="128"/>
      <c r="L1157" s="128"/>
      <c r="M1157" s="128"/>
      <c r="N1157" s="128"/>
      <c r="O1157" s="128"/>
      <c r="P1157" s="128"/>
      <c r="Q1157" s="128"/>
      <c r="R1157" s="128"/>
      <c r="S1157" s="128"/>
      <c r="T1157" s="128"/>
      <c r="U1157" s="128"/>
      <c r="V1157" s="128"/>
      <c r="W1157" s="128"/>
    </row>
    <row r="1158" spans="1:23">
      <c r="A1158" s="158"/>
      <c r="B1158" s="158"/>
      <c r="C1158" s="158"/>
      <c r="D1158" s="158"/>
      <c r="E1158" s="164"/>
      <c r="F1158" s="128"/>
      <c r="G1158" s="128"/>
      <c r="H1158" s="128"/>
      <c r="I1158" s="128"/>
      <c r="J1158" s="128"/>
      <c r="K1158" s="128"/>
      <c r="L1158" s="128"/>
      <c r="M1158" s="128"/>
      <c r="N1158" s="128"/>
      <c r="O1158" s="128"/>
      <c r="P1158" s="128"/>
      <c r="Q1158" s="128"/>
      <c r="R1158" s="128"/>
      <c r="S1158" s="128"/>
      <c r="T1158" s="128"/>
      <c r="U1158" s="128"/>
      <c r="V1158" s="128"/>
      <c r="W1158" s="128"/>
    </row>
    <row r="1159" spans="1:23">
      <c r="A1159" s="158"/>
      <c r="B1159" s="158"/>
      <c r="C1159" s="158"/>
      <c r="D1159" s="158"/>
      <c r="E1159" s="164"/>
      <c r="F1159" s="128"/>
      <c r="G1159" s="128"/>
      <c r="H1159" s="128"/>
      <c r="I1159" s="128"/>
      <c r="J1159" s="128"/>
      <c r="K1159" s="128"/>
      <c r="L1159" s="128"/>
      <c r="M1159" s="128"/>
      <c r="N1159" s="128"/>
      <c r="O1159" s="128"/>
      <c r="P1159" s="128"/>
      <c r="Q1159" s="128"/>
      <c r="R1159" s="128"/>
      <c r="S1159" s="128"/>
      <c r="T1159" s="128"/>
      <c r="U1159" s="128"/>
      <c r="V1159" s="128"/>
      <c r="W1159" s="128"/>
    </row>
    <row r="1160" spans="1:23">
      <c r="A1160" s="158"/>
      <c r="B1160" s="158"/>
      <c r="C1160" s="158"/>
      <c r="D1160" s="158"/>
      <c r="E1160" s="164"/>
      <c r="F1160" s="128"/>
      <c r="G1160" s="128"/>
      <c r="H1160" s="128"/>
      <c r="I1160" s="128"/>
      <c r="J1160" s="128"/>
      <c r="K1160" s="128"/>
      <c r="L1160" s="128"/>
      <c r="M1160" s="128"/>
      <c r="N1160" s="128"/>
      <c r="O1160" s="128"/>
      <c r="P1160" s="128"/>
      <c r="Q1160" s="128"/>
      <c r="R1160" s="128"/>
      <c r="S1160" s="128"/>
      <c r="T1160" s="128"/>
      <c r="U1160" s="128"/>
      <c r="V1160" s="128"/>
      <c r="W1160" s="128"/>
    </row>
    <row r="1161" spans="1:23">
      <c r="A1161" s="158"/>
      <c r="B1161" s="158"/>
      <c r="C1161" s="158"/>
      <c r="D1161" s="158"/>
      <c r="E1161" s="164"/>
      <c r="F1161" s="128"/>
      <c r="G1161" s="128"/>
      <c r="H1161" s="128"/>
      <c r="I1161" s="128"/>
      <c r="J1161" s="128"/>
      <c r="K1161" s="128"/>
      <c r="L1161" s="128"/>
      <c r="M1161" s="128"/>
      <c r="N1161" s="128"/>
      <c r="O1161" s="128"/>
      <c r="P1161" s="128"/>
      <c r="Q1161" s="128"/>
      <c r="R1161" s="128"/>
      <c r="S1161" s="128"/>
      <c r="T1161" s="128"/>
      <c r="U1161" s="128"/>
      <c r="V1161" s="128"/>
      <c r="W1161" s="128"/>
    </row>
    <row r="1162" spans="1:23">
      <c r="A1162" s="158"/>
      <c r="B1162" s="158"/>
      <c r="C1162" s="158"/>
      <c r="D1162" s="158"/>
      <c r="E1162" s="164"/>
      <c r="F1162" s="128"/>
      <c r="G1162" s="128"/>
      <c r="H1162" s="128"/>
      <c r="I1162" s="128"/>
      <c r="J1162" s="128"/>
      <c r="K1162" s="128"/>
      <c r="L1162" s="128"/>
      <c r="M1162" s="128"/>
      <c r="N1162" s="128"/>
      <c r="O1162" s="128"/>
      <c r="P1162" s="128"/>
      <c r="Q1162" s="128"/>
      <c r="R1162" s="128"/>
      <c r="S1162" s="128"/>
      <c r="T1162" s="128"/>
      <c r="U1162" s="128"/>
      <c r="V1162" s="128"/>
      <c r="W1162" s="128"/>
    </row>
    <row r="1163" spans="1:23">
      <c r="A1163" s="158"/>
      <c r="B1163" s="158"/>
      <c r="C1163" s="158"/>
      <c r="D1163" s="158"/>
      <c r="E1163" s="164"/>
      <c r="F1163" s="128"/>
      <c r="G1163" s="128"/>
      <c r="H1163" s="128"/>
      <c r="I1163" s="128"/>
      <c r="J1163" s="128"/>
      <c r="K1163" s="128"/>
      <c r="L1163" s="128"/>
      <c r="M1163" s="128"/>
      <c r="N1163" s="128"/>
      <c r="O1163" s="128"/>
      <c r="P1163" s="128"/>
      <c r="Q1163" s="128"/>
      <c r="R1163" s="128"/>
      <c r="S1163" s="128"/>
      <c r="T1163" s="128"/>
      <c r="U1163" s="128"/>
      <c r="V1163" s="128"/>
      <c r="W1163" s="128"/>
    </row>
    <row r="1164" spans="1:23">
      <c r="A1164" s="158"/>
      <c r="B1164" s="158"/>
      <c r="C1164" s="158"/>
      <c r="D1164" s="158"/>
      <c r="E1164" s="164"/>
      <c r="F1164" s="128"/>
      <c r="G1164" s="128"/>
      <c r="H1164" s="128"/>
      <c r="I1164" s="128"/>
      <c r="J1164" s="128"/>
      <c r="K1164" s="128"/>
      <c r="L1164" s="128"/>
      <c r="M1164" s="128"/>
      <c r="N1164" s="128"/>
      <c r="O1164" s="128"/>
      <c r="P1164" s="128"/>
      <c r="Q1164" s="128"/>
      <c r="R1164" s="128"/>
      <c r="S1164" s="128"/>
      <c r="T1164" s="128"/>
      <c r="U1164" s="128"/>
      <c r="V1164" s="128"/>
      <c r="W1164" s="128"/>
    </row>
    <row r="1165" spans="1:23">
      <c r="A1165" s="158"/>
      <c r="B1165" s="158"/>
      <c r="C1165" s="158"/>
      <c r="D1165" s="158"/>
      <c r="E1165" s="164"/>
      <c r="F1165" s="128"/>
      <c r="G1165" s="128"/>
      <c r="H1165" s="128"/>
      <c r="I1165" s="128"/>
      <c r="J1165" s="128"/>
      <c r="K1165" s="128"/>
      <c r="L1165" s="128"/>
      <c r="M1165" s="128"/>
      <c r="N1165" s="128"/>
      <c r="O1165" s="128"/>
      <c r="P1165" s="128"/>
      <c r="Q1165" s="128"/>
      <c r="R1165" s="128"/>
      <c r="S1165" s="128"/>
      <c r="T1165" s="128"/>
      <c r="U1165" s="128"/>
      <c r="V1165" s="128"/>
      <c r="W1165" s="128"/>
    </row>
    <row r="1166" spans="1:23">
      <c r="A1166" s="158"/>
      <c r="B1166" s="158"/>
      <c r="C1166" s="158"/>
      <c r="D1166" s="158"/>
      <c r="E1166" s="164"/>
      <c r="F1166" s="128"/>
      <c r="G1166" s="128"/>
      <c r="H1166" s="128"/>
      <c r="I1166" s="128"/>
      <c r="J1166" s="128"/>
      <c r="K1166" s="128"/>
      <c r="L1166" s="128"/>
      <c r="M1166" s="128"/>
      <c r="N1166" s="128"/>
      <c r="O1166" s="128"/>
      <c r="P1166" s="128"/>
      <c r="Q1166" s="128"/>
      <c r="R1166" s="128"/>
      <c r="S1166" s="128"/>
      <c r="T1166" s="128"/>
      <c r="U1166" s="128"/>
      <c r="V1166" s="128"/>
      <c r="W1166" s="128"/>
    </row>
    <row r="1167" spans="1:23">
      <c r="A1167" s="158"/>
      <c r="B1167" s="158"/>
      <c r="C1167" s="158"/>
      <c r="D1167" s="158"/>
      <c r="E1167" s="164"/>
      <c r="F1167" s="128"/>
      <c r="G1167" s="128"/>
      <c r="H1167" s="128"/>
      <c r="I1167" s="128"/>
      <c r="J1167" s="128"/>
      <c r="K1167" s="128"/>
      <c r="L1167" s="128"/>
      <c r="M1167" s="128"/>
      <c r="N1167" s="128"/>
      <c r="O1167" s="128"/>
      <c r="P1167" s="128"/>
      <c r="Q1167" s="128"/>
      <c r="R1167" s="128"/>
      <c r="S1167" s="128"/>
      <c r="T1167" s="128"/>
      <c r="U1167" s="128"/>
      <c r="V1167" s="128"/>
      <c r="W1167" s="128"/>
    </row>
    <row r="1168" spans="1:23">
      <c r="A1168" s="158"/>
      <c r="B1168" s="158"/>
      <c r="C1168" s="158"/>
      <c r="D1168" s="158"/>
      <c r="E1168" s="164"/>
      <c r="F1168" s="128"/>
      <c r="G1168" s="128"/>
      <c r="H1168" s="128"/>
      <c r="I1168" s="128"/>
      <c r="J1168" s="128"/>
      <c r="K1168" s="128"/>
      <c r="L1168" s="128"/>
      <c r="M1168" s="128"/>
      <c r="N1168" s="128"/>
      <c r="O1168" s="128"/>
      <c r="P1168" s="128"/>
      <c r="Q1168" s="128"/>
      <c r="R1168" s="128"/>
      <c r="S1168" s="128"/>
      <c r="T1168" s="128"/>
      <c r="U1168" s="128"/>
      <c r="V1168" s="128"/>
      <c r="W1168" s="128"/>
    </row>
    <row r="1169" spans="1:23">
      <c r="A1169" s="158"/>
      <c r="B1169" s="158"/>
      <c r="C1169" s="158"/>
      <c r="D1169" s="158"/>
      <c r="E1169" s="164"/>
      <c r="F1169" s="128"/>
      <c r="G1169" s="128"/>
      <c r="H1169" s="128"/>
      <c r="I1169" s="128"/>
      <c r="J1169" s="128"/>
      <c r="K1169" s="128"/>
      <c r="L1169" s="128"/>
      <c r="M1169" s="128"/>
      <c r="N1169" s="128"/>
      <c r="O1169" s="128"/>
      <c r="P1169" s="128"/>
      <c r="Q1169" s="128"/>
      <c r="R1169" s="128"/>
      <c r="S1169" s="128"/>
      <c r="T1169" s="128"/>
      <c r="U1169" s="128"/>
      <c r="V1169" s="128"/>
      <c r="W1169" s="128"/>
    </row>
    <row r="1170" spans="1:23">
      <c r="A1170" s="158"/>
      <c r="B1170" s="158"/>
      <c r="C1170" s="158"/>
      <c r="D1170" s="158"/>
      <c r="E1170" s="164"/>
      <c r="F1170" s="128"/>
      <c r="G1170" s="128"/>
      <c r="H1170" s="128"/>
      <c r="I1170" s="128"/>
      <c r="J1170" s="128"/>
      <c r="K1170" s="128"/>
      <c r="L1170" s="128"/>
      <c r="M1170" s="128"/>
      <c r="N1170" s="128"/>
      <c r="O1170" s="128"/>
      <c r="P1170" s="128"/>
      <c r="Q1170" s="128"/>
      <c r="R1170" s="128"/>
      <c r="S1170" s="128"/>
      <c r="T1170" s="128"/>
      <c r="U1170" s="128"/>
      <c r="V1170" s="128"/>
      <c r="W1170" s="128"/>
    </row>
    <row r="1171" spans="1:23">
      <c r="A1171" s="158"/>
      <c r="B1171" s="158"/>
      <c r="C1171" s="158"/>
      <c r="D1171" s="158"/>
      <c r="E1171" s="164"/>
      <c r="F1171" s="128"/>
      <c r="G1171" s="128"/>
      <c r="H1171" s="128"/>
      <c r="I1171" s="128"/>
      <c r="J1171" s="128"/>
      <c r="K1171" s="128"/>
      <c r="L1171" s="128"/>
      <c r="M1171" s="128"/>
      <c r="N1171" s="128"/>
      <c r="O1171" s="128"/>
      <c r="P1171" s="128"/>
      <c r="Q1171" s="128"/>
      <c r="R1171" s="128"/>
      <c r="S1171" s="128"/>
      <c r="T1171" s="128"/>
      <c r="U1171" s="128"/>
      <c r="V1171" s="128"/>
      <c r="W1171" s="128"/>
    </row>
    <row r="1172" spans="1:23">
      <c r="A1172" s="158"/>
      <c r="B1172" s="158"/>
      <c r="C1172" s="158"/>
      <c r="D1172" s="158"/>
      <c r="E1172" s="164"/>
      <c r="F1172" s="128"/>
      <c r="G1172" s="128"/>
      <c r="H1172" s="128"/>
      <c r="I1172" s="128"/>
      <c r="J1172" s="128"/>
      <c r="K1172" s="128"/>
      <c r="L1172" s="128"/>
      <c r="M1172" s="128"/>
      <c r="N1172" s="128"/>
      <c r="O1172" s="128"/>
      <c r="P1172" s="128"/>
      <c r="Q1172" s="128"/>
      <c r="R1172" s="128"/>
      <c r="S1172" s="128"/>
      <c r="T1172" s="128"/>
      <c r="U1172" s="128"/>
      <c r="V1172" s="128"/>
      <c r="W1172" s="128"/>
    </row>
    <row r="1173" spans="1:23">
      <c r="A1173" s="158"/>
      <c r="B1173" s="158"/>
      <c r="C1173" s="158"/>
      <c r="D1173" s="158"/>
      <c r="E1173" s="164"/>
      <c r="F1173" s="128"/>
      <c r="G1173" s="128"/>
      <c r="H1173" s="128"/>
      <c r="I1173" s="128"/>
      <c r="J1173" s="128"/>
      <c r="K1173" s="128"/>
      <c r="L1173" s="128"/>
      <c r="M1173" s="128"/>
      <c r="N1173" s="128"/>
      <c r="O1173" s="128"/>
      <c r="P1173" s="128"/>
      <c r="Q1173" s="128"/>
      <c r="R1173" s="128"/>
      <c r="S1173" s="128"/>
      <c r="T1173" s="128"/>
      <c r="U1173" s="128"/>
      <c r="V1173" s="128"/>
      <c r="W1173" s="128"/>
    </row>
    <row r="1174" spans="1:23">
      <c r="A1174" s="158"/>
      <c r="B1174" s="158"/>
      <c r="C1174" s="158"/>
      <c r="D1174" s="158"/>
      <c r="E1174" s="164"/>
      <c r="F1174" s="128"/>
      <c r="G1174" s="128"/>
      <c r="H1174" s="128"/>
      <c r="I1174" s="128"/>
      <c r="J1174" s="128"/>
      <c r="K1174" s="128"/>
      <c r="L1174" s="128"/>
      <c r="M1174" s="128"/>
      <c r="N1174" s="128"/>
      <c r="O1174" s="128"/>
      <c r="P1174" s="128"/>
      <c r="Q1174" s="128"/>
      <c r="R1174" s="128"/>
      <c r="S1174" s="128"/>
      <c r="T1174" s="128"/>
      <c r="U1174" s="128"/>
      <c r="V1174" s="128"/>
      <c r="W1174" s="128"/>
    </row>
    <row r="1175" spans="1:23">
      <c r="A1175" s="158"/>
      <c r="B1175" s="158"/>
      <c r="C1175" s="158"/>
      <c r="D1175" s="158"/>
      <c r="E1175" s="164"/>
      <c r="F1175" s="128"/>
      <c r="G1175" s="128"/>
      <c r="H1175" s="128"/>
      <c r="I1175" s="128"/>
      <c r="J1175" s="128"/>
      <c r="K1175" s="128"/>
      <c r="L1175" s="128"/>
      <c r="M1175" s="128"/>
      <c r="N1175" s="128"/>
      <c r="O1175" s="128"/>
      <c r="P1175" s="128"/>
      <c r="Q1175" s="128"/>
      <c r="R1175" s="128"/>
      <c r="S1175" s="128"/>
      <c r="T1175" s="128"/>
      <c r="U1175" s="128"/>
      <c r="V1175" s="128"/>
      <c r="W1175" s="128"/>
    </row>
    <row r="1176" spans="1:23">
      <c r="A1176" s="158"/>
      <c r="B1176" s="158"/>
      <c r="C1176" s="158"/>
      <c r="D1176" s="158"/>
      <c r="E1176" s="164"/>
      <c r="F1176" s="128"/>
      <c r="G1176" s="128"/>
      <c r="H1176" s="128"/>
      <c r="I1176" s="128"/>
      <c r="J1176" s="128"/>
      <c r="K1176" s="128"/>
      <c r="L1176" s="128"/>
      <c r="M1176" s="128"/>
      <c r="N1176" s="128"/>
      <c r="O1176" s="128"/>
      <c r="P1176" s="128"/>
      <c r="Q1176" s="128"/>
      <c r="R1176" s="128"/>
      <c r="S1176" s="128"/>
      <c r="T1176" s="128"/>
      <c r="U1176" s="128"/>
      <c r="V1176" s="128"/>
      <c r="W1176" s="128"/>
    </row>
    <row r="1177" spans="1:23">
      <c r="A1177" s="158"/>
      <c r="B1177" s="158"/>
      <c r="C1177" s="158"/>
      <c r="D1177" s="158"/>
      <c r="E1177" s="164"/>
      <c r="F1177" s="128"/>
      <c r="G1177" s="128"/>
      <c r="H1177" s="128"/>
      <c r="I1177" s="128"/>
      <c r="J1177" s="128"/>
      <c r="K1177" s="128"/>
      <c r="L1177" s="128"/>
      <c r="M1177" s="128"/>
      <c r="N1177" s="128"/>
      <c r="O1177" s="128"/>
      <c r="P1177" s="128"/>
      <c r="Q1177" s="128"/>
      <c r="R1177" s="128"/>
      <c r="S1177" s="128"/>
      <c r="T1177" s="128"/>
      <c r="U1177" s="128"/>
      <c r="V1177" s="128"/>
      <c r="W1177" s="128"/>
    </row>
    <row r="1178" spans="1:23">
      <c r="A1178" s="158"/>
      <c r="B1178" s="158"/>
      <c r="C1178" s="158"/>
      <c r="D1178" s="158"/>
      <c r="E1178" s="164"/>
      <c r="F1178" s="128"/>
      <c r="G1178" s="128"/>
      <c r="H1178" s="128"/>
      <c r="I1178" s="128"/>
      <c r="J1178" s="128"/>
      <c r="K1178" s="128"/>
      <c r="L1178" s="128"/>
      <c r="M1178" s="128"/>
      <c r="N1178" s="128"/>
      <c r="O1178" s="128"/>
      <c r="P1178" s="128"/>
      <c r="Q1178" s="128"/>
      <c r="R1178" s="128"/>
      <c r="S1178" s="128"/>
      <c r="T1178" s="128"/>
      <c r="U1178" s="128"/>
      <c r="V1178" s="128"/>
      <c r="W1178" s="128"/>
    </row>
    <row r="1179" spans="1:23">
      <c r="A1179" s="158"/>
      <c r="B1179" s="158"/>
      <c r="C1179" s="158"/>
      <c r="D1179" s="158"/>
      <c r="E1179" s="164"/>
      <c r="F1179" s="128"/>
      <c r="G1179" s="128"/>
      <c r="H1179" s="128"/>
      <c r="I1179" s="128"/>
      <c r="J1179" s="128"/>
      <c r="K1179" s="128"/>
      <c r="L1179" s="128"/>
      <c r="M1179" s="128"/>
      <c r="N1179" s="128"/>
      <c r="O1179" s="128"/>
      <c r="P1179" s="128"/>
      <c r="Q1179" s="128"/>
      <c r="R1179" s="128"/>
      <c r="S1179" s="128"/>
      <c r="T1179" s="128"/>
      <c r="U1179" s="128"/>
      <c r="V1179" s="128"/>
      <c r="W1179" s="128"/>
    </row>
    <row r="1180" spans="1:23">
      <c r="A1180" s="158"/>
      <c r="B1180" s="158"/>
      <c r="C1180" s="158"/>
      <c r="D1180" s="158"/>
      <c r="E1180" s="164"/>
      <c r="F1180" s="128"/>
      <c r="G1180" s="128"/>
      <c r="H1180" s="128"/>
      <c r="I1180" s="128"/>
      <c r="J1180" s="128"/>
      <c r="K1180" s="128"/>
      <c r="L1180" s="128"/>
      <c r="M1180" s="128"/>
      <c r="N1180" s="128"/>
      <c r="O1180" s="128"/>
      <c r="P1180" s="128"/>
      <c r="Q1180" s="128"/>
      <c r="R1180" s="128"/>
      <c r="S1180" s="128"/>
      <c r="T1180" s="128"/>
      <c r="U1180" s="128"/>
      <c r="V1180" s="128"/>
      <c r="W1180" s="128"/>
    </row>
    <row r="1181" spans="1:23">
      <c r="A1181" s="158"/>
      <c r="B1181" s="158"/>
      <c r="C1181" s="158"/>
      <c r="D1181" s="158"/>
      <c r="E1181" s="164"/>
      <c r="F1181" s="128"/>
      <c r="G1181" s="128"/>
      <c r="H1181" s="128"/>
      <c r="I1181" s="128"/>
      <c r="J1181" s="128"/>
      <c r="K1181" s="128"/>
      <c r="L1181" s="128"/>
      <c r="M1181" s="128"/>
      <c r="N1181" s="128"/>
      <c r="O1181" s="128"/>
      <c r="P1181" s="128"/>
      <c r="Q1181" s="128"/>
      <c r="R1181" s="128"/>
      <c r="S1181" s="128"/>
      <c r="T1181" s="128"/>
      <c r="U1181" s="128"/>
      <c r="V1181" s="128"/>
      <c r="W1181" s="128"/>
    </row>
    <row r="1182" spans="1:23">
      <c r="A1182" s="158"/>
      <c r="B1182" s="158"/>
      <c r="C1182" s="158"/>
      <c r="D1182" s="158"/>
      <c r="E1182" s="164"/>
      <c r="F1182" s="128"/>
      <c r="G1182" s="128"/>
      <c r="H1182" s="128"/>
      <c r="I1182" s="128"/>
      <c r="J1182" s="128"/>
      <c r="K1182" s="128"/>
      <c r="L1182" s="128"/>
      <c r="M1182" s="128"/>
      <c r="N1182" s="128"/>
      <c r="O1182" s="128"/>
      <c r="P1182" s="128"/>
      <c r="Q1182" s="128"/>
      <c r="R1182" s="128"/>
      <c r="S1182" s="128"/>
      <c r="T1182" s="128"/>
      <c r="U1182" s="128"/>
      <c r="V1182" s="128"/>
      <c r="W1182" s="128"/>
    </row>
    <row r="1183" spans="1:23">
      <c r="A1183" s="158"/>
      <c r="B1183" s="158"/>
      <c r="C1183" s="158"/>
      <c r="D1183" s="158"/>
      <c r="E1183" s="164"/>
      <c r="F1183" s="128"/>
      <c r="G1183" s="128"/>
      <c r="H1183" s="128"/>
      <c r="I1183" s="128"/>
      <c r="J1183" s="128"/>
      <c r="K1183" s="128"/>
      <c r="L1183" s="128"/>
      <c r="M1183" s="128"/>
      <c r="N1183" s="128"/>
      <c r="O1183" s="128"/>
      <c r="P1183" s="128"/>
      <c r="Q1183" s="128"/>
      <c r="R1183" s="128"/>
      <c r="S1183" s="128"/>
      <c r="T1183" s="128"/>
      <c r="U1183" s="128"/>
      <c r="V1183" s="128"/>
      <c r="W1183" s="128"/>
    </row>
    <row r="1184" spans="1:23">
      <c r="A1184" s="158"/>
      <c r="B1184" s="158"/>
      <c r="C1184" s="158"/>
      <c r="D1184" s="158"/>
      <c r="E1184" s="164"/>
      <c r="F1184" s="128"/>
      <c r="G1184" s="128"/>
      <c r="H1184" s="128"/>
      <c r="I1184" s="128"/>
      <c r="J1184" s="128"/>
      <c r="K1184" s="128"/>
      <c r="L1184" s="128"/>
      <c r="M1184" s="128"/>
      <c r="N1184" s="128"/>
      <c r="O1184" s="128"/>
      <c r="P1184" s="128"/>
      <c r="Q1184" s="128"/>
      <c r="R1184" s="128"/>
      <c r="S1184" s="128"/>
      <c r="T1184" s="128"/>
      <c r="U1184" s="128"/>
      <c r="V1184" s="128"/>
      <c r="W1184" s="128"/>
    </row>
    <row r="1185" spans="1:23">
      <c r="A1185" s="158"/>
      <c r="B1185" s="158"/>
      <c r="C1185" s="158"/>
      <c r="D1185" s="158"/>
      <c r="E1185" s="164"/>
      <c r="F1185" s="128"/>
      <c r="G1185" s="128"/>
      <c r="H1185" s="128"/>
      <c r="I1185" s="128"/>
      <c r="J1185" s="128"/>
      <c r="K1185" s="128"/>
      <c r="L1185" s="128"/>
      <c r="M1185" s="128"/>
      <c r="N1185" s="128"/>
      <c r="O1185" s="128"/>
      <c r="P1185" s="128"/>
      <c r="Q1185" s="128"/>
      <c r="R1185" s="128"/>
      <c r="S1185" s="128"/>
      <c r="T1185" s="128"/>
      <c r="U1185" s="128"/>
      <c r="V1185" s="128"/>
      <c r="W1185" s="128"/>
    </row>
    <row r="1186" spans="1:23">
      <c r="A1186" s="158"/>
      <c r="B1186" s="158"/>
      <c r="C1186" s="158"/>
      <c r="D1186" s="158"/>
      <c r="E1186" s="164"/>
      <c r="F1186" s="128"/>
      <c r="G1186" s="128"/>
      <c r="H1186" s="128"/>
      <c r="I1186" s="128"/>
      <c r="J1186" s="128"/>
      <c r="K1186" s="128"/>
      <c r="L1186" s="128"/>
      <c r="M1186" s="128"/>
      <c r="N1186" s="128"/>
      <c r="O1186" s="128"/>
      <c r="P1186" s="128"/>
      <c r="Q1186" s="128"/>
      <c r="R1186" s="128"/>
      <c r="S1186" s="128"/>
      <c r="T1186" s="128"/>
      <c r="U1186" s="128"/>
      <c r="V1186" s="128"/>
      <c r="W1186" s="128"/>
    </row>
    <row r="1187" spans="1:23">
      <c r="A1187" s="158"/>
      <c r="B1187" s="158"/>
      <c r="C1187" s="158"/>
      <c r="D1187" s="158"/>
      <c r="E1187" s="164"/>
      <c r="F1187" s="128"/>
      <c r="G1187" s="128"/>
      <c r="H1187" s="128"/>
      <c r="I1187" s="128"/>
      <c r="J1187" s="128"/>
      <c r="K1187" s="128"/>
      <c r="L1187" s="128"/>
      <c r="M1187" s="128"/>
      <c r="N1187" s="128"/>
      <c r="O1187" s="128"/>
      <c r="P1187" s="128"/>
      <c r="Q1187" s="128"/>
      <c r="R1187" s="128"/>
      <c r="S1187" s="128"/>
      <c r="T1187" s="128"/>
      <c r="U1187" s="128"/>
      <c r="V1187" s="128"/>
      <c r="W1187" s="128"/>
    </row>
    <row r="1188" spans="1:23">
      <c r="A1188" s="158"/>
      <c r="B1188" s="158"/>
      <c r="C1188" s="158"/>
      <c r="D1188" s="158"/>
      <c r="E1188" s="164"/>
      <c r="F1188" s="128"/>
      <c r="G1188" s="128"/>
      <c r="H1188" s="128"/>
      <c r="I1188" s="128"/>
      <c r="J1188" s="128"/>
      <c r="K1188" s="128"/>
      <c r="L1188" s="128"/>
      <c r="M1188" s="128"/>
      <c r="N1188" s="128"/>
      <c r="O1188" s="128"/>
      <c r="P1188" s="128"/>
      <c r="Q1188" s="128"/>
      <c r="R1188" s="128"/>
      <c r="S1188" s="128"/>
      <c r="T1188" s="128"/>
      <c r="U1188" s="128"/>
      <c r="V1188" s="128"/>
      <c r="W1188" s="128"/>
    </row>
    <row r="1189" spans="1:23">
      <c r="A1189" s="158"/>
      <c r="B1189" s="158"/>
      <c r="C1189" s="158"/>
      <c r="D1189" s="158"/>
      <c r="E1189" s="164"/>
      <c r="F1189" s="128"/>
      <c r="G1189" s="128"/>
      <c r="H1189" s="128"/>
      <c r="I1189" s="128"/>
      <c r="J1189" s="128"/>
      <c r="K1189" s="128"/>
      <c r="L1189" s="128"/>
      <c r="M1189" s="128"/>
      <c r="N1189" s="128"/>
      <c r="O1189" s="128"/>
      <c r="P1189" s="128"/>
      <c r="Q1189" s="128"/>
      <c r="R1189" s="128"/>
      <c r="S1189" s="128"/>
      <c r="T1189" s="128"/>
      <c r="U1189" s="128"/>
      <c r="V1189" s="128"/>
      <c r="W1189" s="128"/>
    </row>
    <row r="1190" spans="1:23">
      <c r="A1190" s="158"/>
      <c r="B1190" s="158"/>
      <c r="C1190" s="158"/>
      <c r="D1190" s="158"/>
      <c r="E1190" s="164"/>
      <c r="F1190" s="128"/>
      <c r="G1190" s="128"/>
      <c r="H1190" s="128"/>
      <c r="I1190" s="128"/>
      <c r="J1190" s="128"/>
      <c r="K1190" s="128"/>
      <c r="L1190" s="128"/>
      <c r="M1190" s="128"/>
      <c r="N1190" s="128"/>
      <c r="O1190" s="128"/>
      <c r="P1190" s="128"/>
      <c r="Q1190" s="128"/>
      <c r="R1190" s="128"/>
      <c r="S1190" s="128"/>
      <c r="T1190" s="128"/>
      <c r="U1190" s="128"/>
      <c r="V1190" s="128"/>
      <c r="W1190" s="128"/>
    </row>
    <row r="1191" spans="1:23">
      <c r="A1191" s="158"/>
      <c r="B1191" s="158"/>
      <c r="C1191" s="158"/>
      <c r="D1191" s="158"/>
      <c r="E1191" s="164"/>
      <c r="F1191" s="128"/>
      <c r="G1191" s="128"/>
      <c r="H1191" s="128"/>
      <c r="I1191" s="128"/>
      <c r="J1191" s="128"/>
      <c r="K1191" s="128"/>
      <c r="L1191" s="128"/>
      <c r="M1191" s="128"/>
      <c r="N1191" s="128"/>
      <c r="O1191" s="128"/>
      <c r="P1191" s="128"/>
      <c r="Q1191" s="128"/>
      <c r="R1191" s="128"/>
      <c r="S1191" s="128"/>
      <c r="T1191" s="128"/>
      <c r="U1191" s="128"/>
      <c r="V1191" s="128"/>
      <c r="W1191" s="128"/>
    </row>
    <row r="1192" spans="1:23">
      <c r="A1192" s="158"/>
      <c r="B1192" s="158"/>
      <c r="C1192" s="158"/>
      <c r="D1192" s="158"/>
      <c r="E1192" s="164"/>
      <c r="F1192" s="128"/>
      <c r="G1192" s="128"/>
      <c r="H1192" s="128"/>
      <c r="I1192" s="128"/>
      <c r="J1192" s="128"/>
      <c r="K1192" s="128"/>
      <c r="L1192" s="128"/>
      <c r="M1192" s="128"/>
      <c r="N1192" s="128"/>
      <c r="O1192" s="128"/>
      <c r="P1192" s="128"/>
      <c r="Q1192" s="128"/>
      <c r="R1192" s="128"/>
      <c r="S1192" s="128"/>
      <c r="T1192" s="128"/>
      <c r="U1192" s="128"/>
      <c r="V1192" s="128"/>
      <c r="W1192" s="128"/>
    </row>
    <row r="1193" spans="1:23">
      <c r="A1193" s="158"/>
      <c r="B1193" s="158"/>
      <c r="C1193" s="158"/>
      <c r="D1193" s="158"/>
      <c r="E1193" s="164"/>
      <c r="F1193" s="128"/>
      <c r="G1193" s="128"/>
      <c r="H1193" s="128"/>
      <c r="I1193" s="128"/>
      <c r="J1193" s="128"/>
      <c r="K1193" s="128"/>
      <c r="L1193" s="128"/>
      <c r="M1193" s="128"/>
      <c r="N1193" s="128"/>
      <c r="O1193" s="128"/>
      <c r="P1193" s="128"/>
      <c r="Q1193" s="128"/>
      <c r="R1193" s="128"/>
      <c r="S1193" s="128"/>
      <c r="T1193" s="128"/>
      <c r="U1193" s="128"/>
      <c r="V1193" s="128"/>
      <c r="W1193" s="128"/>
    </row>
    <row r="1194" spans="1:23">
      <c r="A1194" s="158"/>
      <c r="B1194" s="158"/>
      <c r="C1194" s="158"/>
      <c r="D1194" s="158"/>
      <c r="E1194" s="164"/>
      <c r="F1194" s="128"/>
      <c r="G1194" s="128"/>
      <c r="H1194" s="128"/>
      <c r="I1194" s="128"/>
      <c r="J1194" s="128"/>
      <c r="K1194" s="128"/>
      <c r="L1194" s="128"/>
      <c r="M1194" s="128"/>
      <c r="N1194" s="128"/>
      <c r="O1194" s="128"/>
      <c r="P1194" s="128"/>
      <c r="Q1194" s="128"/>
      <c r="R1194" s="128"/>
      <c r="S1194" s="128"/>
      <c r="T1194" s="128"/>
      <c r="U1194" s="128"/>
      <c r="V1194" s="128"/>
      <c r="W1194" s="128"/>
    </row>
    <row r="1195" spans="1:23">
      <c r="A1195" s="158"/>
      <c r="B1195" s="158"/>
      <c r="C1195" s="158"/>
      <c r="D1195" s="158"/>
      <c r="E1195" s="164"/>
      <c r="F1195" s="128"/>
      <c r="G1195" s="128"/>
      <c r="H1195" s="128"/>
      <c r="I1195" s="128"/>
      <c r="J1195" s="128"/>
      <c r="K1195" s="128"/>
      <c r="L1195" s="128"/>
      <c r="M1195" s="128"/>
      <c r="N1195" s="128"/>
      <c r="O1195" s="128"/>
      <c r="P1195" s="128"/>
      <c r="Q1195" s="128"/>
      <c r="R1195" s="128"/>
      <c r="S1195" s="128"/>
      <c r="T1195" s="128"/>
      <c r="U1195" s="128"/>
      <c r="V1195" s="128"/>
      <c r="W1195" s="128"/>
    </row>
    <row r="1196" spans="1:23">
      <c r="A1196" s="158"/>
      <c r="B1196" s="158"/>
      <c r="C1196" s="158"/>
      <c r="D1196" s="158"/>
      <c r="E1196" s="164"/>
      <c r="F1196" s="128"/>
      <c r="G1196" s="128"/>
      <c r="H1196" s="128"/>
      <c r="I1196" s="128"/>
      <c r="J1196" s="128"/>
      <c r="K1196" s="128"/>
      <c r="L1196" s="128"/>
      <c r="M1196" s="128"/>
      <c r="N1196" s="128"/>
      <c r="O1196" s="128"/>
      <c r="P1196" s="128"/>
      <c r="Q1196" s="128"/>
      <c r="R1196" s="128"/>
      <c r="S1196" s="128"/>
      <c r="T1196" s="128"/>
      <c r="U1196" s="128"/>
      <c r="V1196" s="128"/>
      <c r="W1196" s="128"/>
    </row>
    <row r="1197" spans="1:23">
      <c r="A1197" s="158"/>
      <c r="B1197" s="158"/>
      <c r="C1197" s="158"/>
      <c r="D1197" s="158"/>
      <c r="E1197" s="164"/>
      <c r="F1197" s="128"/>
      <c r="G1197" s="128"/>
      <c r="H1197" s="128"/>
      <c r="I1197" s="128"/>
      <c r="J1197" s="128"/>
      <c r="K1197" s="128"/>
      <c r="L1197" s="128"/>
      <c r="M1197" s="128"/>
      <c r="N1197" s="128"/>
      <c r="O1197" s="128"/>
      <c r="P1197" s="128"/>
      <c r="Q1197" s="128"/>
      <c r="R1197" s="128"/>
      <c r="S1197" s="128"/>
      <c r="T1197" s="128"/>
      <c r="U1197" s="128"/>
      <c r="V1197" s="128"/>
      <c r="W1197" s="128"/>
    </row>
    <row r="1198" spans="1:23">
      <c r="A1198" s="158"/>
      <c r="B1198" s="158"/>
      <c r="C1198" s="158"/>
      <c r="D1198" s="158"/>
      <c r="E1198" s="164"/>
      <c r="F1198" s="128"/>
      <c r="G1198" s="128"/>
      <c r="H1198" s="128"/>
      <c r="I1198" s="128"/>
      <c r="J1198" s="128"/>
      <c r="K1198" s="128"/>
      <c r="L1198" s="128"/>
      <c r="M1198" s="128"/>
      <c r="N1198" s="128"/>
      <c r="O1198" s="128"/>
      <c r="P1198" s="128"/>
      <c r="Q1198" s="128"/>
      <c r="R1198" s="128"/>
      <c r="S1198" s="128"/>
      <c r="T1198" s="128"/>
      <c r="U1198" s="128"/>
      <c r="V1198" s="128"/>
      <c r="W1198" s="128"/>
    </row>
    <row r="1199" spans="1:23">
      <c r="A1199" s="158"/>
      <c r="B1199" s="158"/>
      <c r="C1199" s="158"/>
      <c r="D1199" s="158"/>
      <c r="E1199" s="164"/>
      <c r="F1199" s="128"/>
      <c r="G1199" s="128"/>
      <c r="H1199" s="128"/>
      <c r="I1199" s="128"/>
      <c r="J1199" s="128"/>
      <c r="K1199" s="128"/>
      <c r="L1199" s="128"/>
      <c r="M1199" s="128"/>
      <c r="N1199" s="128"/>
      <c r="O1199" s="128"/>
      <c r="P1199" s="128"/>
      <c r="Q1199" s="128"/>
      <c r="R1199" s="128"/>
      <c r="S1199" s="128"/>
      <c r="T1199" s="128"/>
      <c r="U1199" s="128"/>
      <c r="V1199" s="128"/>
      <c r="W1199" s="128"/>
    </row>
    <row r="1200" spans="1:23">
      <c r="A1200" s="158"/>
      <c r="B1200" s="158"/>
      <c r="C1200" s="158"/>
      <c r="D1200" s="158"/>
      <c r="E1200" s="164"/>
      <c r="F1200" s="128"/>
      <c r="G1200" s="128"/>
      <c r="H1200" s="128"/>
      <c r="I1200" s="128"/>
      <c r="J1200" s="128"/>
      <c r="K1200" s="128"/>
      <c r="L1200" s="128"/>
      <c r="M1200" s="128"/>
      <c r="N1200" s="128"/>
      <c r="O1200" s="128"/>
      <c r="P1200" s="128"/>
      <c r="Q1200" s="128"/>
      <c r="R1200" s="128"/>
      <c r="S1200" s="128"/>
      <c r="T1200" s="128"/>
      <c r="U1200" s="128"/>
      <c r="V1200" s="128"/>
      <c r="W1200" s="128"/>
    </row>
    <row r="1201" spans="1:23">
      <c r="A1201" s="158"/>
      <c r="B1201" s="158"/>
      <c r="C1201" s="158"/>
      <c r="D1201" s="158"/>
      <c r="E1201" s="164"/>
      <c r="F1201" s="128"/>
      <c r="G1201" s="128"/>
      <c r="H1201" s="128"/>
      <c r="I1201" s="128"/>
      <c r="J1201" s="128"/>
      <c r="K1201" s="128"/>
      <c r="L1201" s="128"/>
      <c r="M1201" s="128"/>
      <c r="N1201" s="128"/>
      <c r="O1201" s="128"/>
      <c r="P1201" s="128"/>
      <c r="Q1201" s="128"/>
      <c r="R1201" s="128"/>
      <c r="S1201" s="128"/>
      <c r="T1201" s="128"/>
      <c r="U1201" s="128"/>
      <c r="V1201" s="128"/>
      <c r="W1201" s="128"/>
    </row>
    <row r="1202" spans="1:23">
      <c r="A1202" s="158"/>
      <c r="B1202" s="158"/>
      <c r="C1202" s="158"/>
      <c r="D1202" s="158"/>
      <c r="E1202" s="164"/>
      <c r="F1202" s="128"/>
      <c r="G1202" s="128"/>
      <c r="H1202" s="128"/>
      <c r="I1202" s="128"/>
      <c r="J1202" s="128"/>
      <c r="K1202" s="128"/>
      <c r="L1202" s="128"/>
      <c r="M1202" s="128"/>
      <c r="N1202" s="128"/>
      <c r="O1202" s="128"/>
      <c r="P1202" s="128"/>
      <c r="Q1202" s="128"/>
      <c r="R1202" s="128"/>
      <c r="S1202" s="128"/>
      <c r="T1202" s="128"/>
      <c r="U1202" s="128"/>
      <c r="V1202" s="128"/>
      <c r="W1202" s="128"/>
    </row>
    <row r="1203" spans="1:23">
      <c r="A1203" s="158"/>
      <c r="B1203" s="158"/>
      <c r="C1203" s="158"/>
      <c r="D1203" s="158"/>
      <c r="E1203" s="164"/>
      <c r="F1203" s="128"/>
      <c r="G1203" s="128"/>
      <c r="H1203" s="128"/>
      <c r="I1203" s="128"/>
      <c r="J1203" s="128"/>
      <c r="K1203" s="128"/>
      <c r="L1203" s="128"/>
      <c r="M1203" s="128"/>
      <c r="N1203" s="128"/>
      <c r="O1203" s="128"/>
      <c r="P1203" s="128"/>
      <c r="Q1203" s="128"/>
      <c r="R1203" s="128"/>
      <c r="S1203" s="128"/>
      <c r="T1203" s="128"/>
      <c r="U1203" s="128"/>
      <c r="V1203" s="128"/>
      <c r="W1203" s="128"/>
    </row>
    <row r="1204" spans="1:23">
      <c r="A1204" s="158"/>
      <c r="B1204" s="158"/>
      <c r="C1204" s="158"/>
      <c r="D1204" s="158"/>
      <c r="E1204" s="164"/>
      <c r="F1204" s="128"/>
      <c r="G1204" s="128"/>
      <c r="H1204" s="128"/>
      <c r="I1204" s="128"/>
      <c r="J1204" s="128"/>
      <c r="K1204" s="128"/>
      <c r="L1204" s="128"/>
      <c r="M1204" s="128"/>
      <c r="N1204" s="128"/>
      <c r="O1204" s="128"/>
      <c r="P1204" s="128"/>
      <c r="Q1204" s="128"/>
      <c r="R1204" s="128"/>
      <c r="S1204" s="128"/>
      <c r="T1204" s="128"/>
      <c r="U1204" s="128"/>
      <c r="V1204" s="128"/>
      <c r="W1204" s="128"/>
    </row>
    <row r="1205" spans="1:23">
      <c r="A1205" s="158"/>
      <c r="B1205" s="158"/>
      <c r="C1205" s="158"/>
      <c r="D1205" s="158"/>
      <c r="E1205" s="164"/>
      <c r="F1205" s="128"/>
      <c r="G1205" s="128"/>
      <c r="H1205" s="128"/>
      <c r="I1205" s="128"/>
      <c r="J1205" s="128"/>
      <c r="K1205" s="128"/>
      <c r="L1205" s="128"/>
      <c r="M1205" s="128"/>
      <c r="N1205" s="128"/>
      <c r="O1205" s="128"/>
      <c r="P1205" s="128"/>
      <c r="Q1205" s="128"/>
      <c r="R1205" s="128"/>
      <c r="S1205" s="128"/>
      <c r="T1205" s="128"/>
      <c r="U1205" s="128"/>
      <c r="V1205" s="128"/>
      <c r="W1205" s="128"/>
    </row>
    <row r="1206" spans="1:23">
      <c r="A1206" s="158"/>
      <c r="B1206" s="158"/>
      <c r="C1206" s="158"/>
      <c r="D1206" s="158"/>
      <c r="E1206" s="164"/>
      <c r="F1206" s="128"/>
      <c r="G1206" s="128"/>
      <c r="H1206" s="128"/>
      <c r="I1206" s="128"/>
      <c r="J1206" s="128"/>
      <c r="K1206" s="128"/>
      <c r="L1206" s="128"/>
      <c r="M1206" s="128"/>
      <c r="N1206" s="128"/>
      <c r="O1206" s="128"/>
      <c r="P1206" s="128"/>
      <c r="Q1206" s="128"/>
      <c r="R1206" s="128"/>
      <c r="S1206" s="128"/>
      <c r="T1206" s="128"/>
      <c r="U1206" s="128"/>
      <c r="V1206" s="128"/>
      <c r="W1206" s="128"/>
    </row>
    <row r="1207" spans="1:23">
      <c r="A1207" s="158"/>
      <c r="B1207" s="158"/>
      <c r="C1207" s="158"/>
      <c r="D1207" s="158"/>
      <c r="E1207" s="164"/>
      <c r="F1207" s="128"/>
      <c r="G1207" s="128"/>
      <c r="H1207" s="128"/>
      <c r="I1207" s="128"/>
      <c r="J1207" s="128"/>
      <c r="K1207" s="128"/>
      <c r="L1207" s="128"/>
      <c r="M1207" s="128"/>
      <c r="N1207" s="128"/>
      <c r="O1207" s="128"/>
      <c r="P1207" s="128"/>
      <c r="Q1207" s="128"/>
      <c r="R1207" s="128"/>
      <c r="S1207" s="128"/>
      <c r="T1207" s="128"/>
      <c r="U1207" s="128"/>
      <c r="V1207" s="128"/>
      <c r="W1207" s="128"/>
    </row>
    <row r="1208" spans="1:23">
      <c r="A1208" s="158"/>
      <c r="B1208" s="158"/>
      <c r="C1208" s="158"/>
      <c r="D1208" s="158"/>
      <c r="E1208" s="164"/>
      <c r="F1208" s="128"/>
      <c r="G1208" s="128"/>
      <c r="H1208" s="128"/>
      <c r="I1208" s="128"/>
      <c r="J1208" s="128"/>
      <c r="K1208" s="128"/>
      <c r="L1208" s="128"/>
      <c r="M1208" s="128"/>
      <c r="N1208" s="128"/>
      <c r="O1208" s="128"/>
      <c r="P1208" s="128"/>
      <c r="Q1208" s="128"/>
      <c r="R1208" s="128"/>
      <c r="S1208" s="128"/>
      <c r="T1208" s="128"/>
      <c r="U1208" s="128"/>
      <c r="V1208" s="128"/>
      <c r="W1208" s="128"/>
    </row>
    <row r="1209" spans="1:23">
      <c r="A1209" s="158"/>
      <c r="B1209" s="158"/>
      <c r="C1209" s="158"/>
      <c r="D1209" s="158"/>
      <c r="E1209" s="164"/>
      <c r="F1209" s="128"/>
      <c r="G1209" s="128"/>
      <c r="H1209" s="128"/>
      <c r="I1209" s="128"/>
      <c r="J1209" s="128"/>
      <c r="K1209" s="128"/>
      <c r="L1209" s="128"/>
      <c r="M1209" s="128"/>
      <c r="N1209" s="128"/>
      <c r="O1209" s="128"/>
      <c r="P1209" s="128"/>
      <c r="Q1209" s="128"/>
      <c r="R1209" s="128"/>
      <c r="S1209" s="128"/>
      <c r="T1209" s="128"/>
      <c r="U1209" s="128"/>
      <c r="V1209" s="128"/>
      <c r="W1209" s="128"/>
    </row>
    <row r="1210" spans="1:23">
      <c r="A1210" s="158"/>
      <c r="B1210" s="158"/>
      <c r="C1210" s="158"/>
      <c r="D1210" s="158"/>
      <c r="E1210" s="164"/>
      <c r="F1210" s="128"/>
      <c r="G1210" s="128"/>
      <c r="H1210" s="128"/>
      <c r="I1210" s="128"/>
      <c r="J1210" s="128"/>
      <c r="K1210" s="128"/>
      <c r="L1210" s="128"/>
      <c r="M1210" s="128"/>
      <c r="N1210" s="128"/>
      <c r="O1210" s="128"/>
      <c r="P1210" s="128"/>
      <c r="Q1210" s="128"/>
      <c r="R1210" s="128"/>
      <c r="S1210" s="128"/>
      <c r="T1210" s="128"/>
      <c r="U1210" s="128"/>
      <c r="V1210" s="128"/>
      <c r="W1210" s="128"/>
    </row>
    <row r="1211" spans="1:23">
      <c r="A1211" s="158"/>
      <c r="B1211" s="158"/>
      <c r="C1211" s="158"/>
      <c r="D1211" s="158"/>
      <c r="E1211" s="164"/>
      <c r="F1211" s="128"/>
      <c r="G1211" s="128"/>
      <c r="H1211" s="128"/>
      <c r="I1211" s="128"/>
      <c r="J1211" s="128"/>
      <c r="K1211" s="128"/>
      <c r="L1211" s="128"/>
      <c r="M1211" s="128"/>
      <c r="N1211" s="128"/>
      <c r="O1211" s="128"/>
      <c r="P1211" s="128"/>
      <c r="Q1211" s="128"/>
      <c r="R1211" s="128"/>
      <c r="S1211" s="128"/>
      <c r="T1211" s="128"/>
      <c r="U1211" s="128"/>
      <c r="V1211" s="128"/>
      <c r="W1211" s="128"/>
    </row>
    <row r="1212" spans="1:23">
      <c r="A1212" s="158"/>
      <c r="B1212" s="158"/>
      <c r="C1212" s="158"/>
      <c r="D1212" s="158"/>
      <c r="E1212" s="164"/>
      <c r="F1212" s="128"/>
      <c r="G1212" s="128"/>
      <c r="H1212" s="128"/>
      <c r="I1212" s="128"/>
      <c r="J1212" s="128"/>
      <c r="K1212" s="128"/>
      <c r="L1212" s="128"/>
      <c r="M1212" s="128"/>
      <c r="N1212" s="128"/>
      <c r="O1212" s="128"/>
      <c r="P1212" s="128"/>
      <c r="Q1212" s="128"/>
      <c r="R1212" s="128"/>
      <c r="S1212" s="128"/>
      <c r="T1212" s="128"/>
      <c r="U1212" s="128"/>
      <c r="V1212" s="128"/>
      <c r="W1212" s="128"/>
    </row>
    <row r="1213" spans="1:23">
      <c r="A1213" s="158"/>
      <c r="B1213" s="158"/>
      <c r="C1213" s="158"/>
      <c r="D1213" s="158"/>
      <c r="E1213" s="164"/>
      <c r="F1213" s="128"/>
      <c r="G1213" s="128"/>
      <c r="H1213" s="128"/>
      <c r="I1213" s="128"/>
      <c r="J1213" s="128"/>
      <c r="K1213" s="128"/>
      <c r="L1213" s="128"/>
      <c r="M1213" s="128"/>
      <c r="N1213" s="128"/>
      <c r="O1213" s="128"/>
      <c r="P1213" s="128"/>
      <c r="Q1213" s="128"/>
      <c r="R1213" s="128"/>
      <c r="S1213" s="128"/>
      <c r="T1213" s="128"/>
      <c r="U1213" s="128"/>
      <c r="V1213" s="128"/>
      <c r="W1213" s="128"/>
    </row>
    <row r="1214" spans="1:23">
      <c r="A1214" s="158"/>
      <c r="B1214" s="158"/>
      <c r="C1214" s="158"/>
      <c r="D1214" s="158"/>
      <c r="E1214" s="164"/>
      <c r="F1214" s="128"/>
      <c r="G1214" s="128"/>
      <c r="H1214" s="128"/>
      <c r="I1214" s="128"/>
      <c r="J1214" s="128"/>
      <c r="K1214" s="128"/>
      <c r="L1214" s="128"/>
      <c r="M1214" s="128"/>
      <c r="N1214" s="128"/>
      <c r="O1214" s="128"/>
      <c r="P1214" s="128"/>
      <c r="Q1214" s="128"/>
      <c r="R1214" s="128"/>
      <c r="S1214" s="128"/>
      <c r="T1214" s="128"/>
      <c r="U1214" s="128"/>
      <c r="V1214" s="128"/>
      <c r="W1214" s="128"/>
    </row>
    <row r="1215" spans="1:23">
      <c r="A1215" s="158"/>
      <c r="B1215" s="158"/>
      <c r="C1215" s="158"/>
      <c r="D1215" s="158"/>
      <c r="E1215" s="164"/>
      <c r="F1215" s="128"/>
      <c r="G1215" s="128"/>
      <c r="H1215" s="128"/>
      <c r="I1215" s="128"/>
      <c r="J1215" s="128"/>
      <c r="K1215" s="128"/>
      <c r="L1215" s="128"/>
      <c r="M1215" s="128"/>
      <c r="N1215" s="128"/>
      <c r="O1215" s="128"/>
      <c r="P1215" s="128"/>
      <c r="Q1215" s="128"/>
      <c r="R1215" s="128"/>
      <c r="S1215" s="128"/>
      <c r="T1215" s="128"/>
      <c r="U1215" s="128"/>
      <c r="V1215" s="128"/>
      <c r="W1215" s="128"/>
    </row>
    <row r="1216" spans="1:23">
      <c r="A1216" s="158"/>
      <c r="B1216" s="158"/>
      <c r="C1216" s="158"/>
      <c r="D1216" s="158"/>
      <c r="E1216" s="164"/>
      <c r="F1216" s="128"/>
      <c r="G1216" s="128"/>
      <c r="H1216" s="128"/>
      <c r="I1216" s="128"/>
      <c r="J1216" s="128"/>
      <c r="K1216" s="128"/>
      <c r="L1216" s="128"/>
      <c r="M1216" s="128"/>
      <c r="N1216" s="128"/>
      <c r="O1216" s="128"/>
      <c r="P1216" s="128"/>
      <c r="Q1216" s="128"/>
      <c r="R1216" s="128"/>
      <c r="S1216" s="128"/>
      <c r="T1216" s="128"/>
      <c r="U1216" s="128"/>
      <c r="V1216" s="128"/>
      <c r="W1216" s="128"/>
    </row>
    <row r="1217" spans="1:23">
      <c r="A1217" s="158"/>
      <c r="B1217" s="158"/>
      <c r="C1217" s="158"/>
      <c r="D1217" s="158"/>
      <c r="E1217" s="164"/>
      <c r="F1217" s="128"/>
      <c r="G1217" s="128"/>
      <c r="H1217" s="128"/>
      <c r="I1217" s="128"/>
      <c r="J1217" s="128"/>
      <c r="K1217" s="128"/>
      <c r="L1217" s="128"/>
      <c r="M1217" s="128"/>
      <c r="N1217" s="128"/>
      <c r="O1217" s="128"/>
      <c r="P1217" s="128"/>
      <c r="Q1217" s="128"/>
      <c r="R1217" s="128"/>
      <c r="S1217" s="128"/>
      <c r="T1217" s="128"/>
      <c r="U1217" s="128"/>
      <c r="V1217" s="128"/>
      <c r="W1217" s="128"/>
    </row>
    <row r="1218" spans="1:23">
      <c r="A1218" s="158"/>
      <c r="B1218" s="158"/>
      <c r="C1218" s="158"/>
      <c r="D1218" s="158"/>
      <c r="E1218" s="164"/>
      <c r="F1218" s="128"/>
      <c r="G1218" s="128"/>
      <c r="H1218" s="128"/>
      <c r="I1218" s="128"/>
      <c r="J1218" s="128"/>
      <c r="K1218" s="128"/>
      <c r="L1218" s="128"/>
      <c r="M1218" s="128"/>
      <c r="N1218" s="128"/>
      <c r="O1218" s="128"/>
      <c r="P1218" s="128"/>
      <c r="Q1218" s="128"/>
      <c r="R1218" s="128"/>
      <c r="S1218" s="128"/>
      <c r="T1218" s="128"/>
      <c r="U1218" s="128"/>
      <c r="V1218" s="128"/>
      <c r="W1218" s="128"/>
    </row>
    <row r="1219" spans="1:23">
      <c r="A1219" s="158"/>
      <c r="B1219" s="158"/>
      <c r="C1219" s="158"/>
      <c r="D1219" s="158"/>
      <c r="E1219" s="164"/>
      <c r="F1219" s="128"/>
      <c r="G1219" s="128"/>
      <c r="H1219" s="128"/>
      <c r="I1219" s="128"/>
      <c r="J1219" s="128"/>
      <c r="K1219" s="128"/>
      <c r="L1219" s="128"/>
      <c r="M1219" s="128"/>
      <c r="N1219" s="128"/>
      <c r="O1219" s="128"/>
      <c r="P1219" s="128"/>
      <c r="Q1219" s="128"/>
      <c r="R1219" s="128"/>
      <c r="S1219" s="128"/>
      <c r="T1219" s="128"/>
      <c r="U1219" s="128"/>
      <c r="V1219" s="128"/>
      <c r="W1219" s="128"/>
    </row>
    <row r="1220" spans="1:23">
      <c r="A1220" s="158"/>
      <c r="B1220" s="158"/>
      <c r="C1220" s="158"/>
      <c r="D1220" s="158"/>
      <c r="E1220" s="164"/>
      <c r="F1220" s="128"/>
      <c r="G1220" s="128"/>
      <c r="H1220" s="128"/>
      <c r="I1220" s="128"/>
      <c r="J1220" s="128"/>
      <c r="K1220" s="128"/>
      <c r="L1220" s="128"/>
      <c r="M1220" s="128"/>
      <c r="N1220" s="128"/>
      <c r="O1220" s="128"/>
      <c r="P1220" s="128"/>
      <c r="Q1220" s="128"/>
      <c r="R1220" s="128"/>
      <c r="S1220" s="128"/>
      <c r="T1220" s="128"/>
      <c r="U1220" s="128"/>
      <c r="V1220" s="128"/>
      <c r="W1220" s="128"/>
    </row>
    <row r="1221" spans="1:23">
      <c r="A1221" s="158"/>
      <c r="B1221" s="158"/>
      <c r="C1221" s="158"/>
      <c r="D1221" s="158"/>
      <c r="E1221" s="164"/>
      <c r="F1221" s="128"/>
      <c r="G1221" s="128"/>
      <c r="H1221" s="128"/>
      <c r="I1221" s="128"/>
      <c r="J1221" s="128"/>
      <c r="K1221" s="128"/>
      <c r="L1221" s="128"/>
      <c r="M1221" s="128"/>
      <c r="N1221" s="128"/>
      <c r="O1221" s="128"/>
      <c r="P1221" s="128"/>
      <c r="Q1221" s="128"/>
      <c r="R1221" s="128"/>
      <c r="S1221" s="128"/>
      <c r="T1221" s="128"/>
      <c r="U1221" s="128"/>
      <c r="V1221" s="128"/>
      <c r="W1221" s="128"/>
    </row>
    <row r="1222" spans="1:23">
      <c r="A1222" s="158"/>
      <c r="B1222" s="158"/>
      <c r="C1222" s="158"/>
      <c r="D1222" s="158"/>
      <c r="E1222" s="164"/>
      <c r="F1222" s="128"/>
      <c r="G1222" s="128"/>
      <c r="H1222" s="128"/>
      <c r="I1222" s="128"/>
      <c r="J1222" s="128"/>
      <c r="K1222" s="128"/>
      <c r="L1222" s="128"/>
      <c r="M1222" s="128"/>
      <c r="N1222" s="128"/>
      <c r="O1222" s="128"/>
      <c r="P1222" s="128"/>
      <c r="Q1222" s="128"/>
      <c r="R1222" s="128"/>
      <c r="S1222" s="128"/>
      <c r="T1222" s="128"/>
      <c r="U1222" s="128"/>
      <c r="V1222" s="128"/>
      <c r="W1222" s="128"/>
    </row>
    <row r="1223" spans="1:23">
      <c r="A1223" s="158"/>
      <c r="B1223" s="158"/>
      <c r="C1223" s="158"/>
      <c r="D1223" s="158"/>
      <c r="E1223" s="164"/>
      <c r="F1223" s="128"/>
      <c r="G1223" s="128"/>
      <c r="H1223" s="128"/>
      <c r="I1223" s="128"/>
      <c r="J1223" s="128"/>
      <c r="K1223" s="128"/>
      <c r="L1223" s="128"/>
      <c r="M1223" s="128"/>
      <c r="N1223" s="128"/>
      <c r="O1223" s="128"/>
      <c r="P1223" s="128"/>
      <c r="Q1223" s="128"/>
      <c r="R1223" s="128"/>
      <c r="S1223" s="128"/>
      <c r="T1223" s="128"/>
      <c r="U1223" s="128"/>
      <c r="V1223" s="128"/>
      <c r="W1223" s="128"/>
    </row>
    <row r="1224" spans="1:23">
      <c r="A1224" s="158"/>
      <c r="B1224" s="158"/>
      <c r="C1224" s="158"/>
      <c r="D1224" s="158"/>
      <c r="E1224" s="164"/>
      <c r="F1224" s="128"/>
      <c r="G1224" s="128"/>
      <c r="H1224" s="128"/>
      <c r="I1224" s="128"/>
      <c r="J1224" s="128"/>
      <c r="K1224" s="128"/>
      <c r="L1224" s="128"/>
      <c r="M1224" s="128"/>
      <c r="N1224" s="128"/>
      <c r="O1224" s="128"/>
      <c r="P1224" s="128"/>
      <c r="Q1224" s="128"/>
      <c r="R1224" s="128"/>
      <c r="S1224" s="128"/>
      <c r="T1224" s="128"/>
      <c r="U1224" s="128"/>
      <c r="V1224" s="128"/>
      <c r="W1224" s="128"/>
    </row>
    <row r="1225" spans="1:23">
      <c r="A1225" s="158"/>
      <c r="B1225" s="158"/>
      <c r="C1225" s="158"/>
      <c r="D1225" s="158"/>
      <c r="E1225" s="164"/>
      <c r="F1225" s="128"/>
      <c r="G1225" s="128"/>
      <c r="H1225" s="128"/>
      <c r="I1225" s="128"/>
      <c r="J1225" s="128"/>
      <c r="K1225" s="128"/>
      <c r="L1225" s="128"/>
      <c r="M1225" s="128"/>
      <c r="N1225" s="128"/>
      <c r="O1225" s="128"/>
      <c r="P1225" s="128"/>
      <c r="Q1225" s="128"/>
      <c r="R1225" s="128"/>
      <c r="S1225" s="128"/>
      <c r="T1225" s="128"/>
      <c r="U1225" s="128"/>
      <c r="V1225" s="128"/>
      <c r="W1225" s="128"/>
    </row>
    <row r="1226" spans="1:23">
      <c r="A1226" s="158"/>
      <c r="B1226" s="158"/>
      <c r="C1226" s="158"/>
      <c r="D1226" s="158"/>
      <c r="E1226" s="164"/>
      <c r="F1226" s="128"/>
      <c r="G1226" s="128"/>
      <c r="H1226" s="128"/>
      <c r="I1226" s="128"/>
      <c r="J1226" s="128"/>
      <c r="K1226" s="128"/>
      <c r="L1226" s="128"/>
      <c r="M1226" s="128"/>
      <c r="N1226" s="128"/>
      <c r="O1226" s="128"/>
      <c r="P1226" s="128"/>
      <c r="Q1226" s="128"/>
      <c r="R1226" s="128"/>
      <c r="S1226" s="128"/>
      <c r="T1226" s="128"/>
      <c r="U1226" s="128"/>
      <c r="V1226" s="128"/>
      <c r="W1226" s="128"/>
    </row>
    <row r="1227" spans="1:23">
      <c r="A1227" s="158"/>
      <c r="B1227" s="158"/>
      <c r="C1227" s="158"/>
      <c r="D1227" s="158"/>
      <c r="E1227" s="164"/>
      <c r="F1227" s="128"/>
      <c r="G1227" s="128"/>
      <c r="H1227" s="128"/>
      <c r="I1227" s="128"/>
      <c r="J1227" s="128"/>
      <c r="K1227" s="128"/>
      <c r="L1227" s="128"/>
      <c r="M1227" s="128"/>
      <c r="N1227" s="128"/>
      <c r="O1227" s="128"/>
      <c r="P1227" s="128"/>
      <c r="Q1227" s="128"/>
      <c r="R1227" s="128"/>
      <c r="S1227" s="128"/>
      <c r="T1227" s="128"/>
      <c r="U1227" s="128"/>
      <c r="V1227" s="128"/>
      <c r="W1227" s="128"/>
    </row>
    <row r="1228" spans="1:23">
      <c r="A1228" s="158"/>
      <c r="B1228" s="158"/>
      <c r="C1228" s="158"/>
      <c r="D1228" s="158"/>
      <c r="E1228" s="164"/>
      <c r="F1228" s="128"/>
      <c r="G1228" s="128"/>
      <c r="H1228" s="128"/>
      <c r="I1228" s="128"/>
      <c r="J1228" s="128"/>
      <c r="K1228" s="128"/>
      <c r="L1228" s="128"/>
      <c r="M1228" s="128"/>
      <c r="N1228" s="128"/>
      <c r="O1228" s="128"/>
      <c r="P1228" s="128"/>
      <c r="Q1228" s="128"/>
      <c r="R1228" s="128"/>
      <c r="S1228" s="128"/>
      <c r="T1228" s="128"/>
      <c r="U1228" s="128"/>
      <c r="V1228" s="128"/>
      <c r="W1228" s="128"/>
    </row>
    <row r="1229" spans="1:23">
      <c r="A1229" s="158"/>
      <c r="B1229" s="158"/>
      <c r="C1229" s="158"/>
      <c r="D1229" s="158"/>
      <c r="E1229" s="164"/>
      <c r="F1229" s="128"/>
      <c r="G1229" s="128"/>
      <c r="H1229" s="128"/>
      <c r="I1229" s="128"/>
      <c r="J1229" s="128"/>
      <c r="K1229" s="128"/>
      <c r="L1229" s="128"/>
      <c r="M1229" s="128"/>
      <c r="N1229" s="128"/>
      <c r="O1229" s="128"/>
      <c r="P1229" s="128"/>
      <c r="Q1229" s="128"/>
      <c r="R1229" s="128"/>
      <c r="S1229" s="128"/>
      <c r="T1229" s="128"/>
      <c r="U1229" s="128"/>
      <c r="V1229" s="128"/>
      <c r="W1229" s="128"/>
    </row>
    <row r="1230" spans="1:23">
      <c r="A1230" s="158"/>
      <c r="B1230" s="158"/>
      <c r="C1230" s="158"/>
      <c r="D1230" s="158"/>
      <c r="E1230" s="164"/>
      <c r="F1230" s="128"/>
      <c r="G1230" s="128"/>
      <c r="H1230" s="128"/>
      <c r="I1230" s="128"/>
      <c r="J1230" s="128"/>
      <c r="K1230" s="128"/>
      <c r="L1230" s="128"/>
      <c r="M1230" s="128"/>
      <c r="N1230" s="128"/>
      <c r="O1230" s="128"/>
      <c r="P1230" s="128"/>
      <c r="Q1230" s="128"/>
      <c r="R1230" s="128"/>
      <c r="S1230" s="128"/>
      <c r="T1230" s="128"/>
      <c r="U1230" s="128"/>
      <c r="V1230" s="128"/>
      <c r="W1230" s="128"/>
    </row>
    <row r="1231" spans="1:23">
      <c r="A1231" s="158"/>
      <c r="B1231" s="158"/>
      <c r="C1231" s="158"/>
      <c r="D1231" s="158"/>
      <c r="E1231" s="164"/>
      <c r="F1231" s="128"/>
      <c r="G1231" s="128"/>
      <c r="H1231" s="128"/>
      <c r="I1231" s="128"/>
      <c r="J1231" s="128"/>
      <c r="K1231" s="128"/>
      <c r="L1231" s="128"/>
      <c r="M1231" s="128"/>
      <c r="N1231" s="128"/>
      <c r="O1231" s="128"/>
      <c r="P1231" s="128"/>
      <c r="Q1231" s="128"/>
      <c r="R1231" s="128"/>
      <c r="S1231" s="128"/>
      <c r="T1231" s="128"/>
      <c r="U1231" s="128"/>
      <c r="V1231" s="128"/>
      <c r="W1231" s="128"/>
    </row>
    <row r="1232" spans="1:23">
      <c r="A1232" s="158"/>
      <c r="B1232" s="158"/>
      <c r="C1232" s="158"/>
      <c r="D1232" s="158"/>
      <c r="E1232" s="164"/>
      <c r="F1232" s="128"/>
      <c r="G1232" s="128"/>
      <c r="H1232" s="128"/>
      <c r="I1232" s="128"/>
      <c r="J1232" s="128"/>
      <c r="K1232" s="128"/>
      <c r="L1232" s="128"/>
      <c r="M1232" s="128"/>
      <c r="N1232" s="128"/>
      <c r="O1232" s="128"/>
      <c r="P1232" s="128"/>
      <c r="Q1232" s="128"/>
      <c r="R1232" s="128"/>
      <c r="S1232" s="128"/>
      <c r="T1232" s="128"/>
      <c r="U1232" s="128"/>
      <c r="V1232" s="128"/>
      <c r="W1232" s="128"/>
    </row>
    <row r="1233" spans="1:23">
      <c r="A1233" s="158"/>
      <c r="B1233" s="158"/>
      <c r="C1233" s="158"/>
      <c r="D1233" s="158"/>
      <c r="E1233" s="164"/>
      <c r="F1233" s="128"/>
      <c r="G1233" s="128"/>
      <c r="H1233" s="128"/>
      <c r="I1233" s="128"/>
      <c r="J1233" s="128"/>
      <c r="K1233" s="128"/>
      <c r="L1233" s="128"/>
      <c r="M1233" s="128"/>
      <c r="N1233" s="128"/>
      <c r="O1233" s="128"/>
      <c r="P1233" s="128"/>
      <c r="Q1233" s="128"/>
      <c r="R1233" s="128"/>
      <c r="S1233" s="128"/>
      <c r="T1233" s="128"/>
      <c r="U1233" s="128"/>
      <c r="V1233" s="128"/>
      <c r="W1233" s="128"/>
    </row>
    <row r="1234" spans="1:23">
      <c r="A1234" s="158"/>
      <c r="B1234" s="158"/>
      <c r="C1234" s="158"/>
      <c r="D1234" s="158"/>
      <c r="E1234" s="164"/>
      <c r="F1234" s="128"/>
      <c r="G1234" s="128"/>
      <c r="H1234" s="128"/>
      <c r="I1234" s="128"/>
      <c r="J1234" s="128"/>
      <c r="K1234" s="128"/>
      <c r="L1234" s="128"/>
      <c r="M1234" s="128"/>
      <c r="N1234" s="128"/>
      <c r="O1234" s="128"/>
      <c r="P1234" s="128"/>
      <c r="Q1234" s="128"/>
      <c r="R1234" s="128"/>
      <c r="S1234" s="128"/>
      <c r="T1234" s="128"/>
      <c r="U1234" s="128"/>
      <c r="V1234" s="128"/>
      <c r="W1234" s="128"/>
    </row>
    <row r="1235" spans="1:23">
      <c r="A1235" s="158"/>
      <c r="B1235" s="158"/>
      <c r="C1235" s="158"/>
      <c r="D1235" s="158"/>
      <c r="E1235" s="164"/>
      <c r="F1235" s="128"/>
      <c r="G1235" s="128"/>
      <c r="H1235" s="128"/>
      <c r="I1235" s="128"/>
      <c r="J1235" s="128"/>
      <c r="K1235" s="128"/>
      <c r="L1235" s="128"/>
      <c r="M1235" s="128"/>
      <c r="N1235" s="128"/>
      <c r="O1235" s="128"/>
      <c r="P1235" s="128"/>
      <c r="Q1235" s="128"/>
      <c r="R1235" s="128"/>
      <c r="S1235" s="128"/>
      <c r="T1235" s="128"/>
      <c r="U1235" s="128"/>
      <c r="V1235" s="128"/>
      <c r="W1235" s="128"/>
    </row>
    <row r="1236" spans="1:23">
      <c r="A1236" s="158"/>
      <c r="B1236" s="158"/>
      <c r="C1236" s="158"/>
      <c r="D1236" s="158"/>
      <c r="E1236" s="164"/>
      <c r="F1236" s="128"/>
      <c r="G1236" s="128"/>
      <c r="H1236" s="128"/>
      <c r="I1236" s="128"/>
      <c r="J1236" s="128"/>
      <c r="K1236" s="128"/>
      <c r="L1236" s="128"/>
      <c r="M1236" s="128"/>
      <c r="N1236" s="128"/>
      <c r="O1236" s="128"/>
      <c r="P1236" s="128"/>
      <c r="Q1236" s="128"/>
      <c r="R1236" s="128"/>
      <c r="S1236" s="128"/>
      <c r="T1236" s="128"/>
      <c r="U1236" s="128"/>
      <c r="V1236" s="128"/>
      <c r="W1236" s="128"/>
    </row>
    <row r="1237" spans="1:23">
      <c r="A1237" s="158"/>
      <c r="B1237" s="158"/>
      <c r="C1237" s="158"/>
      <c r="D1237" s="158"/>
      <c r="E1237" s="164"/>
      <c r="F1237" s="128"/>
      <c r="G1237" s="128"/>
      <c r="H1237" s="128"/>
      <c r="I1237" s="128"/>
      <c r="J1237" s="128"/>
      <c r="K1237" s="128"/>
      <c r="L1237" s="128"/>
      <c r="M1237" s="128"/>
      <c r="N1237" s="128"/>
      <c r="O1237" s="128"/>
      <c r="P1237" s="128"/>
      <c r="Q1237" s="128"/>
      <c r="R1237" s="128"/>
      <c r="S1237" s="128"/>
      <c r="T1237" s="128"/>
      <c r="U1237" s="128"/>
      <c r="V1237" s="128"/>
      <c r="W1237" s="128"/>
    </row>
    <row r="1238" spans="1:23">
      <c r="A1238" s="158"/>
      <c r="B1238" s="158"/>
      <c r="C1238" s="158"/>
      <c r="D1238" s="158"/>
      <c r="E1238" s="164"/>
      <c r="F1238" s="128"/>
      <c r="G1238" s="128"/>
      <c r="H1238" s="128"/>
      <c r="I1238" s="128"/>
      <c r="J1238" s="128"/>
      <c r="K1238" s="128"/>
      <c r="L1238" s="128"/>
      <c r="M1238" s="128"/>
      <c r="N1238" s="128"/>
      <c r="O1238" s="128"/>
      <c r="P1238" s="128"/>
      <c r="Q1238" s="128"/>
      <c r="R1238" s="128"/>
      <c r="S1238" s="128"/>
      <c r="T1238" s="128"/>
      <c r="U1238" s="128"/>
      <c r="V1238" s="128"/>
      <c r="W1238" s="128"/>
    </row>
    <row r="1239" spans="1:23">
      <c r="A1239" s="158"/>
      <c r="B1239" s="158"/>
      <c r="C1239" s="158"/>
      <c r="D1239" s="158"/>
      <c r="E1239" s="164"/>
      <c r="F1239" s="128"/>
      <c r="G1239" s="128"/>
      <c r="H1239" s="128"/>
      <c r="I1239" s="128"/>
      <c r="J1239" s="128"/>
      <c r="K1239" s="128"/>
      <c r="L1239" s="128"/>
      <c r="M1239" s="128"/>
      <c r="N1239" s="128"/>
      <c r="O1239" s="128"/>
      <c r="P1239" s="128"/>
      <c r="Q1239" s="128"/>
      <c r="R1239" s="128"/>
      <c r="S1239" s="128"/>
      <c r="T1239" s="128"/>
      <c r="U1239" s="128"/>
      <c r="V1239" s="128"/>
      <c r="W1239" s="128"/>
    </row>
    <row r="1240" spans="1:23">
      <c r="A1240" s="158"/>
      <c r="B1240" s="158"/>
      <c r="C1240" s="158"/>
      <c r="D1240" s="158"/>
      <c r="E1240" s="164"/>
      <c r="F1240" s="128"/>
      <c r="G1240" s="128"/>
      <c r="H1240" s="128"/>
      <c r="I1240" s="128"/>
      <c r="J1240" s="128"/>
      <c r="K1240" s="128"/>
      <c r="L1240" s="128"/>
      <c r="M1240" s="128"/>
      <c r="N1240" s="128"/>
      <c r="O1240" s="128"/>
      <c r="P1240" s="128"/>
      <c r="Q1240" s="128"/>
      <c r="R1240" s="128"/>
      <c r="S1240" s="128"/>
      <c r="T1240" s="128"/>
      <c r="U1240" s="128"/>
      <c r="V1240" s="128"/>
      <c r="W1240" s="128"/>
    </row>
    <row r="1241" spans="1:23">
      <c r="A1241" s="158"/>
      <c r="B1241" s="158"/>
      <c r="C1241" s="158"/>
      <c r="D1241" s="158"/>
      <c r="E1241" s="164"/>
      <c r="F1241" s="128"/>
      <c r="G1241" s="128"/>
      <c r="H1241" s="128"/>
      <c r="I1241" s="128"/>
      <c r="J1241" s="128"/>
      <c r="K1241" s="128"/>
      <c r="L1241" s="128"/>
      <c r="M1241" s="128"/>
      <c r="N1241" s="128"/>
      <c r="O1241" s="128"/>
      <c r="P1241" s="128"/>
      <c r="Q1241" s="128"/>
      <c r="R1241" s="128"/>
      <c r="S1241" s="128"/>
      <c r="T1241" s="128"/>
      <c r="U1241" s="128"/>
      <c r="V1241" s="128"/>
      <c r="W1241" s="128"/>
    </row>
    <row r="1242" spans="1:23">
      <c r="A1242" s="158"/>
      <c r="B1242" s="158"/>
      <c r="C1242" s="158"/>
      <c r="D1242" s="158"/>
      <c r="E1242" s="164"/>
      <c r="F1242" s="128"/>
      <c r="G1242" s="128"/>
      <c r="H1242" s="128"/>
      <c r="I1242" s="128"/>
      <c r="J1242" s="128"/>
      <c r="K1242" s="128"/>
      <c r="L1242" s="128"/>
      <c r="M1242" s="128"/>
      <c r="N1242" s="128"/>
      <c r="O1242" s="128"/>
      <c r="P1242" s="128"/>
      <c r="Q1242" s="128"/>
      <c r="R1242" s="128"/>
      <c r="S1242" s="128"/>
      <c r="T1242" s="128"/>
      <c r="U1242" s="128"/>
      <c r="V1242" s="128"/>
      <c r="W1242" s="128"/>
    </row>
    <row r="1243" spans="1:23">
      <c r="A1243" s="158"/>
      <c r="B1243" s="158"/>
      <c r="C1243" s="158"/>
      <c r="D1243" s="158"/>
      <c r="E1243" s="164"/>
      <c r="F1243" s="128"/>
      <c r="G1243" s="128"/>
      <c r="H1243" s="128"/>
      <c r="I1243" s="128"/>
      <c r="J1243" s="128"/>
      <c r="K1243" s="128"/>
      <c r="L1243" s="128"/>
      <c r="M1243" s="128"/>
      <c r="N1243" s="128"/>
      <c r="O1243" s="128"/>
      <c r="P1243" s="128"/>
      <c r="Q1243" s="128"/>
      <c r="R1243" s="128"/>
      <c r="S1243" s="128"/>
      <c r="T1243" s="128"/>
      <c r="U1243" s="128"/>
      <c r="V1243" s="128"/>
      <c r="W1243" s="128"/>
    </row>
    <row r="1244" spans="1:23">
      <c r="A1244" s="158"/>
      <c r="B1244" s="158"/>
      <c r="C1244" s="158"/>
      <c r="D1244" s="158"/>
      <c r="E1244" s="164"/>
      <c r="F1244" s="128"/>
      <c r="G1244" s="128"/>
      <c r="H1244" s="128"/>
      <c r="I1244" s="128"/>
      <c r="J1244" s="128"/>
      <c r="K1244" s="128"/>
      <c r="L1244" s="128"/>
      <c r="M1244" s="128"/>
      <c r="N1244" s="128"/>
      <c r="O1244" s="128"/>
      <c r="P1244" s="128"/>
      <c r="Q1244" s="128"/>
      <c r="R1244" s="128"/>
      <c r="S1244" s="128"/>
      <c r="T1244" s="128"/>
      <c r="U1244" s="128"/>
      <c r="V1244" s="128"/>
      <c r="W1244" s="128"/>
    </row>
    <row r="1245" spans="1:23">
      <c r="A1245" s="158"/>
      <c r="B1245" s="158"/>
      <c r="C1245" s="158"/>
      <c r="D1245" s="158"/>
      <c r="E1245" s="164"/>
      <c r="F1245" s="128"/>
      <c r="G1245" s="128"/>
      <c r="H1245" s="128"/>
      <c r="I1245" s="128"/>
      <c r="J1245" s="128"/>
      <c r="K1245" s="128"/>
      <c r="L1245" s="128"/>
      <c r="M1245" s="128"/>
      <c r="N1245" s="128"/>
      <c r="O1245" s="128"/>
      <c r="P1245" s="128"/>
      <c r="Q1245" s="128"/>
      <c r="R1245" s="128"/>
      <c r="S1245" s="128"/>
      <c r="T1245" s="128"/>
      <c r="U1245" s="128"/>
      <c r="V1245" s="128"/>
      <c r="W1245" s="128"/>
    </row>
    <row r="1246" spans="1:23">
      <c r="A1246" s="158"/>
      <c r="B1246" s="158"/>
      <c r="C1246" s="158"/>
      <c r="D1246" s="158"/>
      <c r="E1246" s="164"/>
      <c r="F1246" s="128"/>
      <c r="G1246" s="128"/>
      <c r="H1246" s="128"/>
      <c r="I1246" s="128"/>
      <c r="J1246" s="128"/>
      <c r="K1246" s="128"/>
      <c r="L1246" s="128"/>
      <c r="M1246" s="128"/>
      <c r="N1246" s="128"/>
      <c r="O1246" s="128"/>
      <c r="P1246" s="128"/>
      <c r="Q1246" s="128"/>
      <c r="R1246" s="128"/>
      <c r="S1246" s="128"/>
      <c r="T1246" s="128"/>
      <c r="U1246" s="128"/>
      <c r="V1246" s="128"/>
      <c r="W1246" s="128"/>
    </row>
    <row r="1247" spans="1:23">
      <c r="A1247" s="158"/>
      <c r="B1247" s="158"/>
      <c r="C1247" s="158"/>
      <c r="D1247" s="158"/>
      <c r="E1247" s="164"/>
      <c r="F1247" s="128"/>
      <c r="G1247" s="128"/>
      <c r="H1247" s="128"/>
      <c r="I1247" s="128"/>
      <c r="J1247" s="128"/>
      <c r="K1247" s="128"/>
      <c r="L1247" s="128"/>
      <c r="M1247" s="128"/>
      <c r="N1247" s="128"/>
      <c r="O1247" s="128"/>
      <c r="P1247" s="128"/>
      <c r="Q1247" s="128"/>
      <c r="R1247" s="128"/>
      <c r="S1247" s="128"/>
      <c r="T1247" s="128"/>
      <c r="U1247" s="128"/>
      <c r="V1247" s="128"/>
      <c r="W1247" s="128"/>
    </row>
    <row r="1248" spans="1:23">
      <c r="A1248" s="158"/>
      <c r="B1248" s="158"/>
      <c r="C1248" s="158"/>
      <c r="D1248" s="158"/>
      <c r="E1248" s="164"/>
      <c r="F1248" s="128"/>
      <c r="G1248" s="128"/>
      <c r="H1248" s="128"/>
      <c r="I1248" s="128"/>
      <c r="J1248" s="128"/>
      <c r="K1248" s="128"/>
      <c r="L1248" s="128"/>
      <c r="M1248" s="128"/>
      <c r="N1248" s="128"/>
      <c r="O1248" s="128"/>
      <c r="P1248" s="128"/>
      <c r="Q1248" s="128"/>
      <c r="R1248" s="128"/>
      <c r="S1248" s="128"/>
      <c r="T1248" s="128"/>
      <c r="U1248" s="128"/>
      <c r="V1248" s="128"/>
      <c r="W1248" s="128"/>
    </row>
    <row r="1249" spans="1:23">
      <c r="A1249" s="158"/>
      <c r="B1249" s="158"/>
      <c r="C1249" s="158"/>
      <c r="D1249" s="158"/>
      <c r="E1249" s="164"/>
      <c r="F1249" s="128"/>
      <c r="G1249" s="128"/>
      <c r="H1249" s="128"/>
      <c r="I1249" s="128"/>
      <c r="J1249" s="128"/>
      <c r="K1249" s="128"/>
      <c r="L1249" s="128"/>
      <c r="M1249" s="128"/>
      <c r="N1249" s="128"/>
      <c r="O1249" s="128"/>
      <c r="P1249" s="128"/>
      <c r="Q1249" s="128"/>
      <c r="R1249" s="128"/>
      <c r="S1249" s="128"/>
      <c r="T1249" s="128"/>
      <c r="U1249" s="128"/>
      <c r="V1249" s="128"/>
      <c r="W1249" s="128"/>
    </row>
    <row r="1250" spans="1:23">
      <c r="A1250" s="158"/>
      <c r="B1250" s="158"/>
      <c r="C1250" s="158"/>
      <c r="D1250" s="158"/>
      <c r="E1250" s="164"/>
      <c r="F1250" s="128"/>
      <c r="G1250" s="128"/>
      <c r="H1250" s="128"/>
      <c r="I1250" s="128"/>
      <c r="J1250" s="128"/>
      <c r="K1250" s="128"/>
      <c r="L1250" s="128"/>
      <c r="M1250" s="128"/>
      <c r="N1250" s="128"/>
      <c r="O1250" s="128"/>
      <c r="P1250" s="128"/>
      <c r="Q1250" s="128"/>
      <c r="R1250" s="128"/>
      <c r="S1250" s="128"/>
      <c r="T1250" s="128"/>
      <c r="U1250" s="128"/>
      <c r="V1250" s="128"/>
      <c r="W1250" s="128"/>
    </row>
    <row r="1251" spans="1:23">
      <c r="A1251" s="158"/>
      <c r="B1251" s="158"/>
      <c r="C1251" s="158"/>
      <c r="D1251" s="158"/>
      <c r="E1251" s="164"/>
      <c r="F1251" s="128"/>
      <c r="G1251" s="128"/>
      <c r="H1251" s="128"/>
      <c r="I1251" s="128"/>
      <c r="J1251" s="128"/>
      <c r="K1251" s="128"/>
      <c r="L1251" s="128"/>
      <c r="M1251" s="128"/>
      <c r="N1251" s="128"/>
      <c r="O1251" s="128"/>
      <c r="P1251" s="128"/>
      <c r="Q1251" s="128"/>
      <c r="R1251" s="128"/>
      <c r="S1251" s="128"/>
      <c r="T1251" s="128"/>
      <c r="U1251" s="128"/>
      <c r="V1251" s="128"/>
      <c r="W1251" s="128"/>
    </row>
    <row r="1252" spans="1:23">
      <c r="A1252" s="158"/>
      <c r="B1252" s="158"/>
      <c r="C1252" s="158"/>
      <c r="D1252" s="158"/>
      <c r="E1252" s="164"/>
      <c r="F1252" s="128"/>
      <c r="G1252" s="128"/>
      <c r="H1252" s="128"/>
      <c r="I1252" s="128"/>
      <c r="J1252" s="128"/>
      <c r="K1252" s="128"/>
      <c r="L1252" s="128"/>
      <c r="M1252" s="128"/>
      <c r="N1252" s="128"/>
      <c r="O1252" s="128"/>
      <c r="P1252" s="128"/>
      <c r="Q1252" s="128"/>
      <c r="R1252" s="128"/>
      <c r="S1252" s="128"/>
      <c r="T1252" s="128"/>
      <c r="U1252" s="128"/>
      <c r="V1252" s="128"/>
      <c r="W1252" s="128"/>
    </row>
    <row r="1253" spans="1:23">
      <c r="A1253" s="158"/>
      <c r="B1253" s="158"/>
      <c r="C1253" s="158"/>
      <c r="D1253" s="158"/>
      <c r="E1253" s="164"/>
      <c r="F1253" s="128"/>
      <c r="G1253" s="128"/>
      <c r="H1253" s="128"/>
      <c r="I1253" s="128"/>
      <c r="J1253" s="128"/>
      <c r="K1253" s="128"/>
      <c r="L1253" s="128"/>
      <c r="M1253" s="128"/>
      <c r="N1253" s="128"/>
      <c r="O1253" s="128"/>
      <c r="P1253" s="128"/>
      <c r="Q1253" s="128"/>
      <c r="R1253" s="128"/>
      <c r="S1253" s="128"/>
      <c r="T1253" s="128"/>
      <c r="U1253" s="128"/>
      <c r="V1253" s="128"/>
      <c r="W1253" s="128"/>
    </row>
    <row r="1254" spans="1:23">
      <c r="A1254" s="158"/>
      <c r="B1254" s="158"/>
      <c r="C1254" s="158"/>
      <c r="D1254" s="158"/>
      <c r="E1254" s="164"/>
      <c r="F1254" s="128"/>
      <c r="G1254" s="128"/>
      <c r="H1254" s="128"/>
      <c r="I1254" s="128"/>
      <c r="J1254" s="128"/>
      <c r="K1254" s="128"/>
      <c r="L1254" s="128"/>
      <c r="M1254" s="128"/>
      <c r="N1254" s="128"/>
      <c r="O1254" s="128"/>
      <c r="P1254" s="128"/>
      <c r="Q1254" s="128"/>
      <c r="R1254" s="128"/>
      <c r="S1254" s="128"/>
      <c r="T1254" s="128"/>
      <c r="U1254" s="128"/>
      <c r="V1254" s="128"/>
      <c r="W1254" s="128"/>
    </row>
    <row r="1255" spans="1:23">
      <c r="A1255" s="158"/>
      <c r="B1255" s="158"/>
      <c r="C1255" s="158"/>
      <c r="D1255" s="158"/>
      <c r="E1255" s="164"/>
      <c r="F1255" s="128"/>
      <c r="G1255" s="128"/>
      <c r="H1255" s="128"/>
      <c r="I1255" s="128"/>
      <c r="J1255" s="128"/>
      <c r="K1255" s="128"/>
      <c r="L1255" s="128"/>
      <c r="M1255" s="128"/>
      <c r="N1255" s="128"/>
      <c r="O1255" s="128"/>
      <c r="P1255" s="128"/>
      <c r="Q1255" s="128"/>
      <c r="R1255" s="128"/>
      <c r="S1255" s="128"/>
      <c r="T1255" s="128"/>
      <c r="U1255" s="128"/>
      <c r="V1255" s="128"/>
      <c r="W1255" s="128"/>
    </row>
    <row r="1256" spans="1:23">
      <c r="A1256" s="158"/>
      <c r="B1256" s="158"/>
      <c r="C1256" s="158"/>
      <c r="D1256" s="158"/>
      <c r="E1256" s="164"/>
      <c r="F1256" s="128"/>
      <c r="G1256" s="128"/>
      <c r="H1256" s="128"/>
      <c r="I1256" s="128"/>
      <c r="J1256" s="128"/>
      <c r="K1256" s="128"/>
      <c r="L1256" s="128"/>
      <c r="M1256" s="128"/>
      <c r="N1256" s="128"/>
      <c r="O1256" s="128"/>
      <c r="P1256" s="128"/>
      <c r="Q1256" s="128"/>
      <c r="R1256" s="128"/>
      <c r="S1256" s="128"/>
      <c r="T1256" s="128"/>
      <c r="U1256" s="128"/>
      <c r="V1256" s="128"/>
      <c r="W1256" s="128"/>
    </row>
    <row r="1257" spans="1:23">
      <c r="A1257" s="158"/>
      <c r="B1257" s="158"/>
      <c r="C1257" s="158"/>
      <c r="D1257" s="158"/>
      <c r="E1257" s="164"/>
      <c r="F1257" s="128"/>
      <c r="G1257" s="128"/>
      <c r="H1257" s="128"/>
      <c r="I1257" s="128"/>
      <c r="J1257" s="128"/>
      <c r="K1257" s="128"/>
      <c r="L1257" s="128"/>
      <c r="M1257" s="128"/>
      <c r="N1257" s="128"/>
      <c r="O1257" s="128"/>
      <c r="P1257" s="128"/>
      <c r="Q1257" s="128"/>
      <c r="R1257" s="128"/>
      <c r="S1257" s="128"/>
      <c r="T1257" s="128"/>
      <c r="U1257" s="128"/>
      <c r="V1257" s="128"/>
      <c r="W1257" s="128"/>
    </row>
    <row r="1258" spans="1:23">
      <c r="A1258" s="158"/>
      <c r="B1258" s="158"/>
      <c r="C1258" s="158"/>
      <c r="D1258" s="158"/>
      <c r="E1258" s="164"/>
      <c r="F1258" s="128"/>
      <c r="G1258" s="128"/>
      <c r="H1258" s="128"/>
      <c r="I1258" s="128"/>
      <c r="J1258" s="128"/>
      <c r="K1258" s="128"/>
      <c r="L1258" s="128"/>
      <c r="M1258" s="128"/>
      <c r="N1258" s="128"/>
      <c r="O1258" s="128"/>
      <c r="P1258" s="128"/>
      <c r="Q1258" s="128"/>
      <c r="R1258" s="128"/>
      <c r="S1258" s="128"/>
      <c r="T1258" s="128"/>
      <c r="U1258" s="128"/>
      <c r="V1258" s="128"/>
      <c r="W1258" s="128"/>
    </row>
    <row r="1259" spans="1:23">
      <c r="A1259" s="158"/>
      <c r="B1259" s="158"/>
      <c r="C1259" s="158"/>
      <c r="D1259" s="158"/>
      <c r="E1259" s="164"/>
      <c r="F1259" s="128"/>
      <c r="G1259" s="128"/>
      <c r="H1259" s="128"/>
      <c r="I1259" s="128"/>
      <c r="J1259" s="128"/>
      <c r="K1259" s="128"/>
      <c r="L1259" s="128"/>
      <c r="M1259" s="128"/>
      <c r="N1259" s="128"/>
      <c r="O1259" s="128"/>
      <c r="P1259" s="128"/>
      <c r="Q1259" s="128"/>
      <c r="R1259" s="128"/>
      <c r="S1259" s="128"/>
      <c r="T1259" s="128"/>
      <c r="U1259" s="128"/>
      <c r="V1259" s="128"/>
      <c r="W1259" s="128"/>
    </row>
    <row r="1260" spans="1:23">
      <c r="A1260" s="158"/>
      <c r="B1260" s="158"/>
      <c r="C1260" s="158"/>
      <c r="D1260" s="158"/>
      <c r="E1260" s="164"/>
      <c r="F1260" s="128"/>
      <c r="G1260" s="128"/>
      <c r="H1260" s="128"/>
      <c r="I1260" s="128"/>
      <c r="J1260" s="128"/>
      <c r="K1260" s="128"/>
      <c r="L1260" s="128"/>
      <c r="M1260" s="128"/>
      <c r="N1260" s="128"/>
      <c r="O1260" s="128"/>
      <c r="P1260" s="128"/>
      <c r="Q1260" s="128"/>
      <c r="R1260" s="128"/>
      <c r="S1260" s="128"/>
      <c r="T1260" s="128"/>
      <c r="U1260" s="128"/>
      <c r="V1260" s="128"/>
      <c r="W1260" s="128"/>
    </row>
    <row r="1261" spans="1:23">
      <c r="A1261" s="158"/>
      <c r="B1261" s="158"/>
      <c r="C1261" s="158"/>
      <c r="D1261" s="158"/>
      <c r="E1261" s="164"/>
      <c r="F1261" s="128"/>
      <c r="G1261" s="128"/>
      <c r="H1261" s="128"/>
      <c r="I1261" s="128"/>
      <c r="J1261" s="128"/>
      <c r="K1261" s="128"/>
      <c r="L1261" s="128"/>
      <c r="M1261" s="128"/>
      <c r="N1261" s="128"/>
      <c r="O1261" s="128"/>
      <c r="P1261" s="128"/>
      <c r="Q1261" s="128"/>
      <c r="R1261" s="128"/>
      <c r="S1261" s="128"/>
      <c r="T1261" s="128"/>
      <c r="U1261" s="128"/>
      <c r="V1261" s="128"/>
      <c r="W1261" s="128"/>
    </row>
    <row r="1262" spans="1:23">
      <c r="A1262" s="158"/>
      <c r="B1262" s="158"/>
      <c r="C1262" s="158"/>
      <c r="D1262" s="158"/>
      <c r="E1262" s="164"/>
      <c r="F1262" s="128"/>
      <c r="G1262" s="128"/>
      <c r="H1262" s="128"/>
      <c r="I1262" s="128"/>
      <c r="J1262" s="128"/>
      <c r="K1262" s="128"/>
      <c r="L1262" s="128"/>
      <c r="M1262" s="128"/>
      <c r="N1262" s="128"/>
      <c r="O1262" s="128"/>
      <c r="P1262" s="128"/>
      <c r="Q1262" s="128"/>
      <c r="R1262" s="128"/>
      <c r="S1262" s="128"/>
      <c r="T1262" s="128"/>
      <c r="U1262" s="128"/>
      <c r="V1262" s="128"/>
      <c r="W1262" s="128"/>
    </row>
    <row r="1263" spans="1:23">
      <c r="A1263" s="158"/>
      <c r="B1263" s="158"/>
      <c r="C1263" s="158"/>
      <c r="D1263" s="158"/>
      <c r="E1263" s="164"/>
      <c r="F1263" s="128"/>
      <c r="G1263" s="128"/>
      <c r="H1263" s="128"/>
      <c r="I1263" s="128"/>
      <c r="J1263" s="128"/>
      <c r="K1263" s="128"/>
      <c r="L1263" s="128"/>
      <c r="M1263" s="128"/>
      <c r="N1263" s="128"/>
      <c r="O1263" s="128"/>
      <c r="P1263" s="128"/>
      <c r="Q1263" s="128"/>
      <c r="R1263" s="128"/>
      <c r="S1263" s="128"/>
      <c r="T1263" s="128"/>
      <c r="U1263" s="128"/>
      <c r="V1263" s="128"/>
      <c r="W1263" s="128"/>
    </row>
    <row r="1264" spans="1:23">
      <c r="A1264" s="158"/>
      <c r="B1264" s="158"/>
      <c r="C1264" s="158"/>
      <c r="D1264" s="158"/>
      <c r="E1264" s="164"/>
      <c r="F1264" s="128"/>
      <c r="G1264" s="128"/>
      <c r="H1264" s="128"/>
      <c r="I1264" s="128"/>
      <c r="J1264" s="128"/>
      <c r="K1264" s="128"/>
      <c r="L1264" s="128"/>
      <c r="M1264" s="128"/>
      <c r="N1264" s="128"/>
      <c r="O1264" s="128"/>
      <c r="P1264" s="128"/>
      <c r="Q1264" s="128"/>
      <c r="R1264" s="128"/>
      <c r="S1264" s="128"/>
      <c r="T1264" s="128"/>
      <c r="U1264" s="128"/>
      <c r="V1264" s="128"/>
      <c r="W1264" s="128"/>
    </row>
    <row r="1265" spans="1:23">
      <c r="A1265" s="158"/>
      <c r="B1265" s="158"/>
      <c r="C1265" s="158"/>
      <c r="D1265" s="158"/>
      <c r="E1265" s="164"/>
      <c r="F1265" s="128"/>
      <c r="G1265" s="128"/>
      <c r="H1265" s="128"/>
      <c r="I1265" s="128"/>
      <c r="J1265" s="128"/>
      <c r="K1265" s="128"/>
      <c r="L1265" s="128"/>
      <c r="M1265" s="128"/>
      <c r="N1265" s="128"/>
      <c r="O1265" s="128"/>
      <c r="P1265" s="128"/>
      <c r="Q1265" s="128"/>
      <c r="R1265" s="128"/>
      <c r="S1265" s="128"/>
      <c r="T1265" s="128"/>
      <c r="U1265" s="128"/>
      <c r="V1265" s="128"/>
      <c r="W1265" s="128"/>
    </row>
    <row r="1266" spans="1:23">
      <c r="A1266" s="158"/>
      <c r="B1266" s="158"/>
      <c r="C1266" s="158"/>
      <c r="D1266" s="158"/>
      <c r="E1266" s="164"/>
      <c r="F1266" s="128"/>
      <c r="G1266" s="128"/>
      <c r="H1266" s="128"/>
      <c r="I1266" s="128"/>
      <c r="J1266" s="128"/>
      <c r="K1266" s="128"/>
      <c r="L1266" s="128"/>
      <c r="M1266" s="128"/>
      <c r="N1266" s="128"/>
      <c r="O1266" s="128"/>
      <c r="P1266" s="128"/>
      <c r="Q1266" s="128"/>
      <c r="R1266" s="128"/>
      <c r="S1266" s="128"/>
      <c r="T1266" s="128"/>
      <c r="U1266" s="128"/>
      <c r="V1266" s="128"/>
      <c r="W1266" s="128"/>
    </row>
    <row r="1267" spans="1:23">
      <c r="A1267" s="158"/>
      <c r="B1267" s="158"/>
      <c r="C1267" s="158"/>
      <c r="D1267" s="158"/>
      <c r="E1267" s="164"/>
      <c r="F1267" s="128"/>
      <c r="G1267" s="128"/>
      <c r="H1267" s="128"/>
      <c r="I1267" s="128"/>
      <c r="J1267" s="128"/>
      <c r="K1267" s="128"/>
      <c r="L1267" s="128"/>
      <c r="M1267" s="128"/>
      <c r="N1267" s="128"/>
      <c r="O1267" s="128"/>
      <c r="P1267" s="128"/>
      <c r="Q1267" s="128"/>
      <c r="R1267" s="128"/>
      <c r="S1267" s="128"/>
      <c r="T1267" s="128"/>
      <c r="U1267" s="128"/>
      <c r="V1267" s="128"/>
      <c r="W1267" s="128"/>
    </row>
    <row r="1268" spans="1:23">
      <c r="A1268" s="158"/>
      <c r="B1268" s="158"/>
      <c r="C1268" s="158"/>
      <c r="D1268" s="158"/>
      <c r="E1268" s="164"/>
      <c r="F1268" s="128"/>
      <c r="G1268" s="128"/>
      <c r="H1268" s="128"/>
      <c r="I1268" s="128"/>
      <c r="J1268" s="128"/>
      <c r="K1268" s="128"/>
      <c r="L1268" s="128"/>
      <c r="M1268" s="128"/>
      <c r="N1268" s="128"/>
      <c r="O1268" s="128"/>
      <c r="P1268" s="128"/>
      <c r="Q1268" s="128"/>
      <c r="R1268" s="128"/>
      <c r="S1268" s="128"/>
      <c r="T1268" s="128"/>
      <c r="U1268" s="128"/>
      <c r="V1268" s="128"/>
      <c r="W1268" s="128"/>
    </row>
    <row r="1269" spans="1:23">
      <c r="A1269" s="158"/>
      <c r="B1269" s="158"/>
      <c r="C1269" s="158"/>
      <c r="D1269" s="158"/>
      <c r="E1269" s="164"/>
      <c r="F1269" s="128"/>
      <c r="G1269" s="128"/>
      <c r="H1269" s="128"/>
      <c r="I1269" s="128"/>
      <c r="J1269" s="128"/>
      <c r="K1269" s="128"/>
      <c r="L1269" s="128"/>
      <c r="M1269" s="128"/>
      <c r="N1269" s="128"/>
      <c r="O1269" s="128"/>
      <c r="P1269" s="128"/>
      <c r="Q1269" s="128"/>
      <c r="R1269" s="128"/>
      <c r="S1269" s="128"/>
      <c r="T1269" s="128"/>
      <c r="U1269" s="128"/>
      <c r="V1269" s="128"/>
      <c r="W1269" s="128"/>
    </row>
    <row r="1270" spans="1:23">
      <c r="A1270" s="158"/>
      <c r="B1270" s="158"/>
      <c r="C1270" s="158"/>
      <c r="D1270" s="158"/>
      <c r="E1270" s="164"/>
      <c r="F1270" s="128"/>
      <c r="G1270" s="128"/>
      <c r="H1270" s="128"/>
      <c r="I1270" s="128"/>
      <c r="J1270" s="128"/>
      <c r="K1270" s="128"/>
      <c r="L1270" s="128"/>
      <c r="M1270" s="128"/>
      <c r="N1270" s="128"/>
      <c r="O1270" s="128"/>
      <c r="P1270" s="128"/>
      <c r="Q1270" s="128"/>
      <c r="R1270" s="128"/>
      <c r="S1270" s="128"/>
      <c r="T1270" s="128"/>
      <c r="U1270" s="128"/>
      <c r="V1270" s="128"/>
      <c r="W1270" s="128"/>
    </row>
    <row r="1271" spans="1:23">
      <c r="A1271" s="158"/>
      <c r="B1271" s="158"/>
      <c r="C1271" s="158"/>
      <c r="D1271" s="158"/>
      <c r="E1271" s="164"/>
      <c r="F1271" s="128"/>
      <c r="G1271" s="128"/>
      <c r="H1271" s="128"/>
      <c r="I1271" s="128"/>
      <c r="J1271" s="128"/>
      <c r="K1271" s="128"/>
      <c r="L1271" s="128"/>
      <c r="M1271" s="128"/>
      <c r="N1271" s="128"/>
      <c r="O1271" s="128"/>
      <c r="P1271" s="128"/>
      <c r="Q1271" s="128"/>
      <c r="R1271" s="128"/>
      <c r="S1271" s="128"/>
      <c r="T1271" s="128"/>
      <c r="U1271" s="128"/>
      <c r="V1271" s="128"/>
      <c r="W1271" s="128"/>
    </row>
    <row r="1272" spans="1:23">
      <c r="A1272" s="158"/>
      <c r="B1272" s="158"/>
      <c r="C1272" s="158"/>
      <c r="D1272" s="158"/>
      <c r="E1272" s="164"/>
      <c r="F1272" s="128"/>
      <c r="G1272" s="128"/>
      <c r="H1272" s="128"/>
      <c r="I1272" s="128"/>
      <c r="J1272" s="128"/>
      <c r="K1272" s="128"/>
      <c r="L1272" s="128"/>
      <c r="M1272" s="128"/>
      <c r="N1272" s="128"/>
      <c r="O1272" s="128"/>
      <c r="P1272" s="128"/>
      <c r="Q1272" s="128"/>
      <c r="R1272" s="128"/>
      <c r="S1272" s="128"/>
      <c r="T1272" s="128"/>
      <c r="U1272" s="128"/>
      <c r="V1272" s="128"/>
      <c r="W1272" s="128"/>
    </row>
    <row r="1273" spans="1:23">
      <c r="A1273" s="158"/>
      <c r="B1273" s="158"/>
      <c r="C1273" s="158"/>
      <c r="D1273" s="158"/>
      <c r="E1273" s="164"/>
      <c r="F1273" s="128"/>
      <c r="G1273" s="128"/>
      <c r="H1273" s="128"/>
      <c r="I1273" s="128"/>
      <c r="J1273" s="128"/>
      <c r="K1273" s="128"/>
      <c r="L1273" s="128"/>
      <c r="M1273" s="128"/>
      <c r="N1273" s="128"/>
      <c r="O1273" s="128"/>
      <c r="P1273" s="128"/>
      <c r="Q1273" s="128"/>
      <c r="R1273" s="128"/>
      <c r="S1273" s="128"/>
      <c r="T1273" s="128"/>
      <c r="U1273" s="128"/>
      <c r="V1273" s="128"/>
      <c r="W1273" s="128"/>
    </row>
    <row r="1274" spans="1:23">
      <c r="A1274" s="158"/>
      <c r="B1274" s="158"/>
      <c r="C1274" s="158"/>
      <c r="D1274" s="158"/>
      <c r="E1274" s="164"/>
      <c r="F1274" s="128"/>
      <c r="G1274" s="128"/>
      <c r="H1274" s="128"/>
      <c r="I1274" s="128"/>
      <c r="J1274" s="128"/>
      <c r="K1274" s="128"/>
      <c r="L1274" s="128"/>
      <c r="M1274" s="128"/>
      <c r="N1274" s="128"/>
      <c r="O1274" s="128"/>
      <c r="P1274" s="128"/>
      <c r="Q1274" s="128"/>
      <c r="R1274" s="128"/>
      <c r="S1274" s="128"/>
      <c r="T1274" s="128"/>
      <c r="U1274" s="128"/>
      <c r="V1274" s="128"/>
      <c r="W1274" s="128"/>
    </row>
    <row r="1275" spans="1:23">
      <c r="A1275" s="158"/>
      <c r="B1275" s="158"/>
      <c r="C1275" s="158"/>
      <c r="D1275" s="158"/>
      <c r="E1275" s="164"/>
      <c r="F1275" s="128"/>
      <c r="G1275" s="128"/>
      <c r="H1275" s="128"/>
      <c r="I1275" s="128"/>
      <c r="J1275" s="128"/>
      <c r="K1275" s="128"/>
      <c r="L1275" s="128"/>
      <c r="M1275" s="128"/>
      <c r="N1275" s="128"/>
      <c r="O1275" s="128"/>
      <c r="P1275" s="128"/>
      <c r="Q1275" s="128"/>
      <c r="R1275" s="128"/>
      <c r="S1275" s="128"/>
      <c r="T1275" s="128"/>
      <c r="U1275" s="128"/>
      <c r="V1275" s="128"/>
      <c r="W1275" s="128"/>
    </row>
    <row r="1276" spans="1:23">
      <c r="A1276" s="158"/>
      <c r="B1276" s="158"/>
      <c r="C1276" s="158"/>
      <c r="D1276" s="158"/>
      <c r="E1276" s="164"/>
      <c r="F1276" s="128"/>
      <c r="G1276" s="128"/>
      <c r="H1276" s="128"/>
      <c r="I1276" s="128"/>
      <c r="J1276" s="128"/>
      <c r="K1276" s="128"/>
      <c r="L1276" s="128"/>
      <c r="M1276" s="128"/>
      <c r="N1276" s="128"/>
      <c r="O1276" s="128"/>
      <c r="P1276" s="128"/>
      <c r="Q1276" s="128"/>
      <c r="R1276" s="128"/>
      <c r="S1276" s="128"/>
      <c r="T1276" s="128"/>
      <c r="U1276" s="128"/>
      <c r="V1276" s="128"/>
      <c r="W1276" s="128"/>
    </row>
    <row r="1277" spans="1:23">
      <c r="A1277" s="158"/>
      <c r="B1277" s="158"/>
      <c r="C1277" s="158"/>
      <c r="D1277" s="158"/>
      <c r="E1277" s="164"/>
      <c r="F1277" s="128"/>
      <c r="G1277" s="128"/>
      <c r="H1277" s="128"/>
      <c r="I1277" s="128"/>
      <c r="J1277" s="128"/>
      <c r="K1277" s="128"/>
      <c r="L1277" s="128"/>
      <c r="M1277" s="128"/>
      <c r="N1277" s="128"/>
      <c r="O1277" s="128"/>
      <c r="P1277" s="128"/>
      <c r="Q1277" s="128"/>
      <c r="R1277" s="128"/>
      <c r="S1277" s="128"/>
      <c r="T1277" s="128"/>
      <c r="U1277" s="128"/>
      <c r="V1277" s="128"/>
      <c r="W1277" s="128"/>
    </row>
    <row r="1278" spans="1:23">
      <c r="A1278" s="158"/>
      <c r="B1278" s="158"/>
      <c r="C1278" s="158"/>
      <c r="D1278" s="158"/>
      <c r="E1278" s="164"/>
      <c r="F1278" s="128"/>
      <c r="G1278" s="128"/>
      <c r="H1278" s="128"/>
      <c r="I1278" s="128"/>
      <c r="J1278" s="128"/>
      <c r="K1278" s="128"/>
      <c r="L1278" s="128"/>
      <c r="M1278" s="128"/>
      <c r="N1278" s="128"/>
      <c r="O1278" s="128"/>
      <c r="P1278" s="128"/>
      <c r="Q1278" s="128"/>
      <c r="R1278" s="128"/>
      <c r="S1278" s="128"/>
      <c r="T1278" s="128"/>
      <c r="U1278" s="128"/>
      <c r="V1278" s="128"/>
      <c r="W1278" s="128"/>
    </row>
    <row r="1279" spans="1:23">
      <c r="A1279" s="158"/>
      <c r="B1279" s="158"/>
      <c r="C1279" s="158"/>
      <c r="D1279" s="158"/>
      <c r="E1279" s="164"/>
      <c r="F1279" s="128"/>
      <c r="G1279" s="128"/>
      <c r="H1279" s="128"/>
      <c r="I1279" s="128"/>
      <c r="J1279" s="128"/>
      <c r="K1279" s="128"/>
      <c r="L1279" s="128"/>
      <c r="M1279" s="128"/>
      <c r="N1279" s="128"/>
      <c r="O1279" s="128"/>
      <c r="P1279" s="128"/>
      <c r="Q1279" s="128"/>
      <c r="R1279" s="128"/>
      <c r="S1279" s="128"/>
      <c r="T1279" s="128"/>
      <c r="U1279" s="128"/>
      <c r="V1279" s="128"/>
      <c r="W1279" s="128"/>
    </row>
    <row r="1280" spans="1:23">
      <c r="A1280" s="158"/>
      <c r="B1280" s="158"/>
      <c r="C1280" s="158"/>
      <c r="D1280" s="158"/>
      <c r="E1280" s="164"/>
      <c r="F1280" s="128"/>
      <c r="G1280" s="128"/>
      <c r="H1280" s="128"/>
      <c r="I1280" s="128"/>
      <c r="J1280" s="128"/>
      <c r="K1280" s="128"/>
      <c r="L1280" s="128"/>
      <c r="M1280" s="128"/>
      <c r="N1280" s="128"/>
      <c r="O1280" s="128"/>
      <c r="P1280" s="128"/>
      <c r="Q1280" s="128"/>
      <c r="R1280" s="128"/>
      <c r="S1280" s="128"/>
      <c r="T1280" s="128"/>
      <c r="U1280" s="128"/>
      <c r="V1280" s="128"/>
      <c r="W1280" s="128"/>
    </row>
    <row r="1281" spans="1:23">
      <c r="A1281" s="158"/>
      <c r="B1281" s="158"/>
      <c r="C1281" s="158"/>
      <c r="D1281" s="158"/>
      <c r="E1281" s="164"/>
      <c r="F1281" s="128"/>
      <c r="G1281" s="128"/>
      <c r="H1281" s="128"/>
      <c r="I1281" s="128"/>
      <c r="J1281" s="128"/>
      <c r="K1281" s="128"/>
      <c r="L1281" s="128"/>
      <c r="M1281" s="128"/>
      <c r="N1281" s="128"/>
      <c r="O1281" s="128"/>
      <c r="P1281" s="128"/>
      <c r="Q1281" s="128"/>
      <c r="R1281" s="128"/>
      <c r="S1281" s="128"/>
      <c r="T1281" s="128"/>
      <c r="U1281" s="128"/>
      <c r="V1281" s="128"/>
      <c r="W1281" s="128"/>
    </row>
    <row r="1282" spans="1:23">
      <c r="A1282" s="158"/>
      <c r="B1282" s="158"/>
      <c r="C1282" s="158"/>
      <c r="D1282" s="158"/>
      <c r="E1282" s="164"/>
      <c r="F1282" s="128"/>
      <c r="G1282" s="128"/>
      <c r="H1282" s="128"/>
      <c r="I1282" s="128"/>
      <c r="J1282" s="128"/>
      <c r="K1282" s="128"/>
      <c r="L1282" s="128"/>
      <c r="M1282" s="128"/>
      <c r="N1282" s="128"/>
      <c r="O1282" s="128"/>
      <c r="P1282" s="128"/>
      <c r="Q1282" s="128"/>
      <c r="R1282" s="128"/>
      <c r="S1282" s="128"/>
      <c r="T1282" s="128"/>
      <c r="U1282" s="128"/>
      <c r="V1282" s="128"/>
      <c r="W1282" s="128"/>
    </row>
    <row r="1283" spans="1:23">
      <c r="A1283" s="158"/>
      <c r="B1283" s="158"/>
      <c r="C1283" s="158"/>
      <c r="D1283" s="158"/>
      <c r="E1283" s="164"/>
      <c r="F1283" s="128"/>
      <c r="G1283" s="128"/>
      <c r="H1283" s="128"/>
      <c r="I1283" s="128"/>
      <c r="J1283" s="128"/>
      <c r="K1283" s="128"/>
      <c r="L1283" s="128"/>
      <c r="M1283" s="128"/>
      <c r="N1283" s="128"/>
      <c r="O1283" s="128"/>
      <c r="P1283" s="128"/>
      <c r="Q1283" s="128"/>
      <c r="R1283" s="128"/>
      <c r="S1283" s="128"/>
      <c r="T1283" s="128"/>
      <c r="U1283" s="128"/>
      <c r="V1283" s="128"/>
      <c r="W1283" s="128"/>
    </row>
    <row r="1284" spans="1:23">
      <c r="A1284" s="158"/>
      <c r="B1284" s="158"/>
      <c r="C1284" s="158"/>
      <c r="D1284" s="158"/>
      <c r="E1284" s="164"/>
      <c r="F1284" s="128"/>
      <c r="G1284" s="128"/>
      <c r="H1284" s="128"/>
      <c r="I1284" s="128"/>
      <c r="J1284" s="128"/>
      <c r="K1284" s="128"/>
      <c r="L1284" s="128"/>
      <c r="M1284" s="128"/>
      <c r="N1284" s="128"/>
      <c r="O1284" s="128"/>
      <c r="P1284" s="128"/>
      <c r="Q1284" s="128"/>
      <c r="R1284" s="128"/>
      <c r="S1284" s="128"/>
      <c r="T1284" s="128"/>
      <c r="U1284" s="128"/>
      <c r="V1284" s="128"/>
      <c r="W1284" s="128"/>
    </row>
    <row r="1285" spans="1:23">
      <c r="A1285" s="158"/>
      <c r="B1285" s="158"/>
      <c r="C1285" s="158"/>
      <c r="D1285" s="158"/>
      <c r="E1285" s="164"/>
      <c r="F1285" s="128"/>
      <c r="G1285" s="128"/>
      <c r="H1285" s="128"/>
      <c r="I1285" s="128"/>
      <c r="J1285" s="128"/>
      <c r="K1285" s="128"/>
      <c r="L1285" s="128"/>
      <c r="M1285" s="128"/>
      <c r="N1285" s="128"/>
      <c r="O1285" s="128"/>
      <c r="P1285" s="128"/>
      <c r="Q1285" s="128"/>
      <c r="R1285" s="128"/>
      <c r="S1285" s="128"/>
      <c r="T1285" s="128"/>
      <c r="U1285" s="128"/>
      <c r="V1285" s="128"/>
      <c r="W1285" s="128"/>
    </row>
    <row r="1286" spans="1:23">
      <c r="A1286" s="158"/>
      <c r="B1286" s="158"/>
      <c r="C1286" s="158"/>
      <c r="D1286" s="158"/>
      <c r="E1286" s="164"/>
      <c r="F1286" s="128"/>
      <c r="G1286" s="128"/>
      <c r="H1286" s="128"/>
      <c r="I1286" s="128"/>
      <c r="J1286" s="128"/>
      <c r="K1286" s="128"/>
      <c r="L1286" s="128"/>
      <c r="M1286" s="128"/>
      <c r="N1286" s="128"/>
      <c r="O1286" s="128"/>
      <c r="P1286" s="128"/>
      <c r="Q1286" s="128"/>
      <c r="R1286" s="128"/>
      <c r="S1286" s="128"/>
      <c r="T1286" s="128"/>
      <c r="U1286" s="128"/>
      <c r="V1286" s="128"/>
      <c r="W1286" s="128"/>
    </row>
    <row r="1287" spans="1:23">
      <c r="A1287" s="158"/>
      <c r="B1287" s="158"/>
      <c r="C1287" s="158"/>
      <c r="D1287" s="158"/>
      <c r="E1287" s="164"/>
      <c r="F1287" s="128"/>
      <c r="G1287" s="128"/>
      <c r="H1287" s="128"/>
      <c r="I1287" s="128"/>
      <c r="J1287" s="128"/>
      <c r="K1287" s="128"/>
      <c r="L1287" s="128"/>
      <c r="M1287" s="128"/>
      <c r="N1287" s="128"/>
      <c r="O1287" s="128"/>
      <c r="P1287" s="128"/>
      <c r="Q1287" s="128"/>
      <c r="R1287" s="128"/>
      <c r="S1287" s="128"/>
      <c r="T1287" s="128"/>
      <c r="U1287" s="128"/>
      <c r="V1287" s="128"/>
      <c r="W1287" s="128"/>
    </row>
    <row r="1288" spans="1:23">
      <c r="A1288" s="158"/>
      <c r="B1288" s="158"/>
      <c r="C1288" s="158"/>
      <c r="D1288" s="158"/>
      <c r="E1288" s="164"/>
      <c r="F1288" s="128"/>
      <c r="G1288" s="128"/>
      <c r="H1288" s="128"/>
      <c r="I1288" s="128"/>
      <c r="J1288" s="128"/>
      <c r="K1288" s="128"/>
      <c r="L1288" s="128"/>
      <c r="M1288" s="128"/>
      <c r="N1288" s="128"/>
      <c r="O1288" s="128"/>
      <c r="P1288" s="128"/>
      <c r="Q1288" s="128"/>
      <c r="R1288" s="128"/>
      <c r="S1288" s="128"/>
      <c r="T1288" s="128"/>
      <c r="U1288" s="128"/>
      <c r="V1288" s="128"/>
      <c r="W1288" s="128"/>
    </row>
    <row r="1289" spans="1:23">
      <c r="A1289" s="158"/>
      <c r="B1289" s="158"/>
      <c r="C1289" s="158"/>
      <c r="D1289" s="158"/>
      <c r="E1289" s="164"/>
      <c r="F1289" s="128"/>
      <c r="G1289" s="128"/>
      <c r="H1289" s="128"/>
      <c r="I1289" s="128"/>
      <c r="J1289" s="128"/>
      <c r="K1289" s="128"/>
      <c r="L1289" s="128"/>
      <c r="M1289" s="128"/>
      <c r="N1289" s="128"/>
      <c r="O1289" s="128"/>
      <c r="P1289" s="128"/>
      <c r="Q1289" s="128"/>
      <c r="R1289" s="128"/>
      <c r="S1289" s="128"/>
      <c r="T1289" s="128"/>
      <c r="U1289" s="128"/>
      <c r="V1289" s="128"/>
      <c r="W1289" s="128"/>
    </row>
    <row r="1290" spans="1:23">
      <c r="A1290" s="158"/>
      <c r="B1290" s="158"/>
      <c r="C1290" s="158"/>
      <c r="D1290" s="158"/>
      <c r="E1290" s="164"/>
      <c r="F1290" s="128"/>
      <c r="G1290" s="128"/>
      <c r="H1290" s="128"/>
      <c r="I1290" s="128"/>
      <c r="J1290" s="128"/>
      <c r="K1290" s="128"/>
      <c r="L1290" s="128"/>
      <c r="M1290" s="128"/>
      <c r="N1290" s="128"/>
      <c r="O1290" s="128"/>
      <c r="P1290" s="128"/>
      <c r="Q1290" s="128"/>
      <c r="R1290" s="128"/>
      <c r="S1290" s="128"/>
      <c r="T1290" s="128"/>
      <c r="U1290" s="128"/>
      <c r="V1290" s="128"/>
      <c r="W1290" s="128"/>
    </row>
    <row r="1291" spans="1:23">
      <c r="A1291" s="158"/>
      <c r="B1291" s="158"/>
      <c r="C1291" s="158"/>
      <c r="D1291" s="158"/>
      <c r="E1291" s="164"/>
      <c r="F1291" s="128"/>
      <c r="G1291" s="128"/>
      <c r="H1291" s="128"/>
      <c r="I1291" s="128"/>
      <c r="J1291" s="128"/>
      <c r="K1291" s="128"/>
      <c r="L1291" s="128"/>
      <c r="M1291" s="128"/>
      <c r="N1291" s="128"/>
      <c r="O1291" s="128"/>
      <c r="P1291" s="128"/>
      <c r="Q1291" s="128"/>
      <c r="R1291" s="128"/>
      <c r="S1291" s="128"/>
      <c r="T1291" s="128"/>
      <c r="U1291" s="128"/>
      <c r="V1291" s="128"/>
      <c r="W1291" s="128"/>
    </row>
    <row r="1292" spans="1:23">
      <c r="A1292" s="158"/>
      <c r="B1292" s="158"/>
      <c r="C1292" s="158"/>
      <c r="D1292" s="158"/>
      <c r="E1292" s="164"/>
      <c r="F1292" s="128"/>
      <c r="G1292" s="128"/>
      <c r="H1292" s="128"/>
      <c r="I1292" s="128"/>
      <c r="J1292" s="128"/>
      <c r="K1292" s="128"/>
      <c r="L1292" s="128"/>
      <c r="M1292" s="128"/>
      <c r="N1292" s="128"/>
      <c r="O1292" s="128"/>
      <c r="P1292" s="128"/>
      <c r="Q1292" s="128"/>
      <c r="R1292" s="128"/>
      <c r="S1292" s="128"/>
      <c r="T1292" s="128"/>
      <c r="U1292" s="128"/>
      <c r="V1292" s="128"/>
      <c r="W1292" s="128"/>
    </row>
    <row r="1293" spans="1:23">
      <c r="A1293" s="158"/>
      <c r="B1293" s="158"/>
      <c r="C1293" s="158"/>
      <c r="D1293" s="158"/>
      <c r="E1293" s="164"/>
      <c r="F1293" s="128"/>
      <c r="G1293" s="128"/>
      <c r="H1293" s="128"/>
      <c r="I1293" s="128"/>
      <c r="J1293" s="128"/>
      <c r="K1293" s="128"/>
      <c r="L1293" s="128"/>
      <c r="M1293" s="128"/>
      <c r="N1293" s="128"/>
      <c r="O1293" s="128"/>
      <c r="P1293" s="128"/>
      <c r="Q1293" s="128"/>
      <c r="R1293" s="128"/>
      <c r="S1293" s="128"/>
      <c r="T1293" s="128"/>
      <c r="U1293" s="128"/>
      <c r="V1293" s="128"/>
      <c r="W1293" s="128"/>
    </row>
    <row r="1294" spans="1:23">
      <c r="A1294" s="158"/>
      <c r="B1294" s="158"/>
      <c r="C1294" s="158"/>
      <c r="D1294" s="158"/>
      <c r="E1294" s="164"/>
      <c r="F1294" s="128"/>
      <c r="G1294" s="128"/>
      <c r="H1294" s="128"/>
      <c r="I1294" s="128"/>
      <c r="J1294" s="128"/>
      <c r="K1294" s="128"/>
      <c r="L1294" s="128"/>
      <c r="M1294" s="128"/>
      <c r="N1294" s="128"/>
      <c r="O1294" s="128"/>
      <c r="P1294" s="128"/>
      <c r="Q1294" s="128"/>
      <c r="R1294" s="128"/>
      <c r="S1294" s="128"/>
      <c r="T1294" s="128"/>
      <c r="U1294" s="128"/>
      <c r="V1294" s="128"/>
      <c r="W1294" s="128"/>
    </row>
    <row r="1295" spans="1:23">
      <c r="A1295" s="158"/>
      <c r="B1295" s="158"/>
      <c r="C1295" s="158"/>
      <c r="D1295" s="158"/>
      <c r="E1295" s="164"/>
      <c r="F1295" s="128"/>
      <c r="G1295" s="128"/>
      <c r="H1295" s="128"/>
      <c r="I1295" s="128"/>
      <c r="J1295" s="128"/>
      <c r="K1295" s="128"/>
      <c r="L1295" s="128"/>
      <c r="M1295" s="128"/>
      <c r="N1295" s="128"/>
      <c r="O1295" s="128"/>
      <c r="P1295" s="128"/>
      <c r="Q1295" s="128"/>
      <c r="R1295" s="128"/>
      <c r="S1295" s="128"/>
      <c r="T1295" s="128"/>
      <c r="U1295" s="128"/>
      <c r="V1295" s="128"/>
      <c r="W1295" s="128"/>
    </row>
    <row r="1296" spans="1:23">
      <c r="A1296" s="158"/>
      <c r="B1296" s="158"/>
      <c r="C1296" s="158"/>
      <c r="D1296" s="158"/>
      <c r="E1296" s="164"/>
      <c r="F1296" s="128"/>
      <c r="G1296" s="128"/>
      <c r="H1296" s="128"/>
      <c r="I1296" s="128"/>
      <c r="J1296" s="128"/>
      <c r="K1296" s="128"/>
      <c r="L1296" s="128"/>
      <c r="M1296" s="128"/>
      <c r="N1296" s="128"/>
      <c r="O1296" s="128"/>
      <c r="P1296" s="128"/>
      <c r="Q1296" s="128"/>
      <c r="R1296" s="128"/>
      <c r="S1296" s="128"/>
      <c r="T1296" s="128"/>
      <c r="U1296" s="128"/>
      <c r="V1296" s="128"/>
      <c r="W1296" s="128"/>
    </row>
    <row r="1297" spans="1:23">
      <c r="A1297" s="158"/>
      <c r="B1297" s="158"/>
      <c r="C1297" s="158"/>
      <c r="D1297" s="158"/>
      <c r="E1297" s="164"/>
      <c r="F1297" s="128"/>
      <c r="G1297" s="128"/>
      <c r="H1297" s="128"/>
      <c r="I1297" s="128"/>
      <c r="J1297" s="128"/>
      <c r="K1297" s="128"/>
      <c r="L1297" s="128"/>
      <c r="M1297" s="128"/>
      <c r="N1297" s="128"/>
      <c r="O1297" s="128"/>
      <c r="P1297" s="128"/>
      <c r="Q1297" s="128"/>
      <c r="R1297" s="128"/>
      <c r="S1297" s="128"/>
      <c r="T1297" s="128"/>
      <c r="U1297" s="128"/>
      <c r="V1297" s="128"/>
      <c r="W1297" s="128"/>
    </row>
    <row r="1298" spans="1:23">
      <c r="A1298" s="158"/>
      <c r="B1298" s="158"/>
      <c r="C1298" s="158"/>
      <c r="D1298" s="158"/>
      <c r="E1298" s="164"/>
      <c r="F1298" s="128"/>
      <c r="G1298" s="128"/>
      <c r="H1298" s="128"/>
      <c r="I1298" s="128"/>
      <c r="J1298" s="128"/>
      <c r="K1298" s="128"/>
      <c r="L1298" s="128"/>
      <c r="M1298" s="128"/>
      <c r="N1298" s="128"/>
      <c r="O1298" s="128"/>
      <c r="P1298" s="128"/>
      <c r="Q1298" s="128"/>
      <c r="R1298" s="128"/>
      <c r="S1298" s="128"/>
      <c r="T1298" s="128"/>
      <c r="U1298" s="128"/>
      <c r="V1298" s="128"/>
      <c r="W1298" s="128"/>
    </row>
    <row r="1299" spans="1:23">
      <c r="A1299" s="158"/>
      <c r="B1299" s="158"/>
      <c r="C1299" s="158"/>
      <c r="D1299" s="158"/>
      <c r="E1299" s="164"/>
      <c r="F1299" s="128"/>
      <c r="G1299" s="128"/>
      <c r="H1299" s="128"/>
      <c r="I1299" s="128"/>
      <c r="J1299" s="128"/>
      <c r="K1299" s="128"/>
      <c r="L1299" s="128"/>
      <c r="M1299" s="128"/>
      <c r="N1299" s="128"/>
      <c r="O1299" s="128"/>
      <c r="P1299" s="128"/>
      <c r="Q1299" s="128"/>
      <c r="R1299" s="128"/>
      <c r="S1299" s="128"/>
      <c r="T1299" s="128"/>
      <c r="U1299" s="128"/>
      <c r="V1299" s="128"/>
      <c r="W1299" s="128"/>
    </row>
    <row r="1300" spans="1:23">
      <c r="A1300" s="158"/>
      <c r="B1300" s="158"/>
      <c r="C1300" s="158"/>
      <c r="D1300" s="158"/>
      <c r="E1300" s="164"/>
      <c r="F1300" s="128"/>
      <c r="G1300" s="128"/>
      <c r="H1300" s="128"/>
      <c r="I1300" s="128"/>
      <c r="J1300" s="128"/>
      <c r="K1300" s="128"/>
      <c r="L1300" s="128"/>
      <c r="M1300" s="128"/>
      <c r="N1300" s="128"/>
      <c r="O1300" s="128"/>
      <c r="P1300" s="128"/>
      <c r="Q1300" s="128"/>
      <c r="R1300" s="128"/>
      <c r="S1300" s="128"/>
      <c r="T1300" s="128"/>
      <c r="U1300" s="128"/>
      <c r="V1300" s="128"/>
      <c r="W1300" s="128"/>
    </row>
    <row r="1301" spans="1:23">
      <c r="A1301" s="158"/>
      <c r="B1301" s="158"/>
      <c r="C1301" s="158"/>
      <c r="D1301" s="158"/>
      <c r="E1301" s="164"/>
      <c r="F1301" s="128"/>
      <c r="G1301" s="128"/>
      <c r="H1301" s="128"/>
      <c r="I1301" s="128"/>
      <c r="J1301" s="128"/>
      <c r="K1301" s="128"/>
      <c r="L1301" s="128"/>
      <c r="M1301" s="128"/>
      <c r="N1301" s="128"/>
      <c r="O1301" s="128"/>
      <c r="P1301" s="128"/>
      <c r="Q1301" s="128"/>
      <c r="R1301" s="128"/>
      <c r="S1301" s="128"/>
      <c r="T1301" s="128"/>
      <c r="U1301" s="128"/>
      <c r="V1301" s="128"/>
      <c r="W1301" s="128"/>
    </row>
    <row r="1302" spans="1:23">
      <c r="A1302" s="158"/>
      <c r="B1302" s="158"/>
      <c r="C1302" s="158"/>
      <c r="D1302" s="158"/>
      <c r="E1302" s="164"/>
      <c r="F1302" s="128"/>
      <c r="G1302" s="128"/>
      <c r="H1302" s="128"/>
      <c r="I1302" s="128"/>
      <c r="J1302" s="128"/>
      <c r="K1302" s="128"/>
      <c r="L1302" s="128"/>
      <c r="M1302" s="128"/>
      <c r="N1302" s="128"/>
      <c r="O1302" s="128"/>
      <c r="P1302" s="128"/>
      <c r="Q1302" s="128"/>
      <c r="R1302" s="128"/>
      <c r="S1302" s="128"/>
      <c r="T1302" s="128"/>
      <c r="U1302" s="128"/>
      <c r="V1302" s="128"/>
      <c r="W1302" s="128"/>
    </row>
    <row r="1303" spans="1:23">
      <c r="A1303" s="158"/>
      <c r="B1303" s="158"/>
      <c r="C1303" s="158"/>
      <c r="D1303" s="158"/>
      <c r="E1303" s="164"/>
      <c r="F1303" s="128"/>
      <c r="G1303" s="128"/>
      <c r="H1303" s="128"/>
      <c r="I1303" s="128"/>
      <c r="J1303" s="128"/>
      <c r="K1303" s="128"/>
      <c r="L1303" s="128"/>
      <c r="M1303" s="128"/>
      <c r="N1303" s="128"/>
      <c r="O1303" s="128"/>
      <c r="P1303" s="128"/>
      <c r="Q1303" s="128"/>
      <c r="R1303" s="128"/>
      <c r="S1303" s="128"/>
      <c r="T1303" s="128"/>
      <c r="U1303" s="128"/>
      <c r="V1303" s="128"/>
      <c r="W1303" s="128"/>
    </row>
    <row r="1304" spans="1:23">
      <c r="A1304" s="158"/>
      <c r="B1304" s="158"/>
      <c r="C1304" s="158"/>
      <c r="D1304" s="158"/>
      <c r="E1304" s="164"/>
      <c r="F1304" s="128"/>
      <c r="G1304" s="128"/>
      <c r="H1304" s="128"/>
      <c r="I1304" s="128"/>
      <c r="J1304" s="128"/>
      <c r="K1304" s="128"/>
      <c r="L1304" s="128"/>
      <c r="M1304" s="128"/>
      <c r="N1304" s="128"/>
      <c r="O1304" s="128"/>
      <c r="P1304" s="128"/>
      <c r="Q1304" s="128"/>
      <c r="R1304" s="128"/>
      <c r="S1304" s="128"/>
      <c r="T1304" s="128"/>
      <c r="U1304" s="128"/>
      <c r="V1304" s="128"/>
      <c r="W1304" s="128"/>
    </row>
    <row r="1305" spans="1:23">
      <c r="A1305" s="158"/>
      <c r="B1305" s="158"/>
      <c r="C1305" s="158"/>
      <c r="D1305" s="158"/>
      <c r="E1305" s="164"/>
      <c r="F1305" s="128"/>
      <c r="G1305" s="128"/>
      <c r="H1305" s="128"/>
      <c r="I1305" s="128"/>
      <c r="J1305" s="128"/>
      <c r="K1305" s="128"/>
      <c r="L1305" s="128"/>
      <c r="M1305" s="128"/>
      <c r="N1305" s="128"/>
      <c r="O1305" s="128"/>
      <c r="P1305" s="128"/>
      <c r="Q1305" s="128"/>
      <c r="R1305" s="128"/>
      <c r="S1305" s="128"/>
      <c r="T1305" s="128"/>
      <c r="U1305" s="128"/>
      <c r="V1305" s="128"/>
      <c r="W1305" s="128"/>
    </row>
    <row r="1306" spans="1:23">
      <c r="A1306" s="158"/>
      <c r="B1306" s="158"/>
      <c r="C1306" s="158"/>
      <c r="D1306" s="158"/>
      <c r="E1306" s="164"/>
      <c r="F1306" s="128"/>
      <c r="G1306" s="128"/>
      <c r="H1306" s="128"/>
      <c r="I1306" s="128"/>
      <c r="J1306" s="128"/>
      <c r="K1306" s="128"/>
      <c r="L1306" s="128"/>
      <c r="M1306" s="128"/>
      <c r="N1306" s="128"/>
      <c r="O1306" s="128"/>
      <c r="P1306" s="128"/>
      <c r="Q1306" s="128"/>
      <c r="R1306" s="128"/>
      <c r="S1306" s="128"/>
      <c r="T1306" s="128"/>
      <c r="U1306" s="128"/>
      <c r="V1306" s="128"/>
      <c r="W1306" s="128"/>
    </row>
    <row r="1307" spans="1:23">
      <c r="A1307" s="158"/>
      <c r="B1307" s="158"/>
      <c r="C1307" s="158"/>
      <c r="D1307" s="158"/>
      <c r="E1307" s="164"/>
      <c r="F1307" s="128"/>
      <c r="G1307" s="128"/>
      <c r="H1307" s="128"/>
      <c r="I1307" s="128"/>
      <c r="J1307" s="128"/>
      <c r="K1307" s="128"/>
      <c r="L1307" s="128"/>
      <c r="M1307" s="128"/>
      <c r="N1307" s="128"/>
      <c r="O1307" s="128"/>
      <c r="P1307" s="128"/>
      <c r="Q1307" s="128"/>
      <c r="R1307" s="128"/>
      <c r="S1307" s="128"/>
      <c r="T1307" s="128"/>
      <c r="U1307" s="128"/>
      <c r="V1307" s="128"/>
      <c r="W1307" s="128"/>
    </row>
    <row r="1308" spans="1:23">
      <c r="A1308" s="158"/>
      <c r="B1308" s="158"/>
      <c r="C1308" s="158"/>
      <c r="D1308" s="158"/>
      <c r="E1308" s="164"/>
      <c r="F1308" s="128"/>
      <c r="G1308" s="128"/>
      <c r="H1308" s="128"/>
      <c r="I1308" s="128"/>
      <c r="J1308" s="128"/>
      <c r="K1308" s="128"/>
      <c r="L1308" s="128"/>
      <c r="M1308" s="128"/>
      <c r="N1308" s="128"/>
      <c r="O1308" s="128"/>
      <c r="P1308" s="128"/>
      <c r="Q1308" s="128"/>
      <c r="R1308" s="128"/>
      <c r="S1308" s="128"/>
      <c r="T1308" s="128"/>
      <c r="U1308" s="128"/>
      <c r="V1308" s="128"/>
      <c r="W1308" s="128"/>
    </row>
    <row r="1309" spans="1:23">
      <c r="A1309" s="158"/>
      <c r="B1309" s="158"/>
      <c r="C1309" s="158"/>
      <c r="D1309" s="158"/>
      <c r="E1309" s="164"/>
      <c r="F1309" s="128"/>
      <c r="G1309" s="128"/>
      <c r="H1309" s="128"/>
      <c r="I1309" s="128"/>
      <c r="J1309" s="128"/>
      <c r="K1309" s="128"/>
      <c r="L1309" s="128"/>
      <c r="M1309" s="128"/>
      <c r="N1309" s="128"/>
      <c r="O1309" s="128"/>
      <c r="P1309" s="128"/>
      <c r="Q1309" s="128"/>
      <c r="R1309" s="128"/>
      <c r="S1309" s="128"/>
      <c r="T1309" s="128"/>
      <c r="U1309" s="128"/>
      <c r="V1309" s="128"/>
      <c r="W1309" s="128"/>
    </row>
    <row r="1310" spans="1:23">
      <c r="A1310" s="158"/>
      <c r="B1310" s="158"/>
      <c r="C1310" s="158"/>
      <c r="D1310" s="158"/>
      <c r="E1310" s="164"/>
      <c r="F1310" s="128"/>
      <c r="G1310" s="128"/>
      <c r="H1310" s="128"/>
      <c r="I1310" s="128"/>
      <c r="J1310" s="128"/>
      <c r="K1310" s="128"/>
      <c r="L1310" s="128"/>
      <c r="M1310" s="128"/>
      <c r="N1310" s="128"/>
      <c r="O1310" s="128"/>
      <c r="P1310" s="128"/>
      <c r="Q1310" s="128"/>
      <c r="R1310" s="128"/>
      <c r="S1310" s="128"/>
      <c r="T1310" s="128"/>
      <c r="U1310" s="128"/>
      <c r="V1310" s="128"/>
      <c r="W1310" s="128"/>
    </row>
    <row r="1311" spans="1:23">
      <c r="A1311" s="158"/>
      <c r="B1311" s="158"/>
      <c r="C1311" s="158"/>
      <c r="D1311" s="158"/>
      <c r="E1311" s="164"/>
      <c r="F1311" s="128"/>
      <c r="G1311" s="128"/>
      <c r="H1311" s="128"/>
      <c r="I1311" s="128"/>
      <c r="J1311" s="128"/>
      <c r="K1311" s="128"/>
      <c r="L1311" s="128"/>
      <c r="M1311" s="128"/>
      <c r="N1311" s="128"/>
      <c r="O1311" s="128"/>
      <c r="P1311" s="128"/>
      <c r="Q1311" s="128"/>
      <c r="R1311" s="128"/>
      <c r="S1311" s="128"/>
      <c r="T1311" s="128"/>
      <c r="U1311" s="128"/>
      <c r="V1311" s="128"/>
      <c r="W1311" s="128"/>
    </row>
    <row r="1312" spans="1:23">
      <c r="A1312" s="158"/>
      <c r="B1312" s="158"/>
      <c r="C1312" s="158"/>
      <c r="D1312" s="158"/>
      <c r="E1312" s="164"/>
      <c r="F1312" s="128"/>
      <c r="G1312" s="128"/>
      <c r="H1312" s="128"/>
      <c r="I1312" s="128"/>
      <c r="J1312" s="128"/>
      <c r="K1312" s="128"/>
      <c r="L1312" s="128"/>
      <c r="M1312" s="128"/>
      <c r="N1312" s="128"/>
      <c r="O1312" s="128"/>
      <c r="P1312" s="128"/>
      <c r="Q1312" s="128"/>
      <c r="R1312" s="128"/>
      <c r="S1312" s="128"/>
      <c r="T1312" s="128"/>
      <c r="U1312" s="128"/>
      <c r="V1312" s="128"/>
      <c r="W1312" s="128"/>
    </row>
    <row r="1313" spans="1:23">
      <c r="A1313" s="158"/>
      <c r="B1313" s="158"/>
      <c r="C1313" s="158"/>
      <c r="D1313" s="158"/>
      <c r="E1313" s="164"/>
      <c r="F1313" s="128"/>
      <c r="G1313" s="128"/>
      <c r="H1313" s="128"/>
      <c r="I1313" s="128"/>
      <c r="J1313" s="128"/>
      <c r="K1313" s="128"/>
      <c r="L1313" s="128"/>
      <c r="M1313" s="128"/>
      <c r="N1313" s="128"/>
      <c r="O1313" s="128"/>
      <c r="P1313" s="128"/>
      <c r="Q1313" s="128"/>
      <c r="R1313" s="128"/>
      <c r="S1313" s="128"/>
      <c r="T1313" s="128"/>
      <c r="U1313" s="128"/>
      <c r="V1313" s="128"/>
      <c r="W1313" s="128"/>
    </row>
    <row r="1314" spans="1:23">
      <c r="A1314" s="158"/>
      <c r="B1314" s="158"/>
      <c r="C1314" s="158"/>
      <c r="D1314" s="158"/>
      <c r="E1314" s="164"/>
      <c r="F1314" s="128"/>
      <c r="G1314" s="128"/>
      <c r="H1314" s="128"/>
      <c r="I1314" s="128"/>
      <c r="J1314" s="128"/>
      <c r="K1314" s="128"/>
      <c r="L1314" s="128"/>
      <c r="M1314" s="128"/>
      <c r="N1314" s="128"/>
      <c r="O1314" s="128"/>
      <c r="P1314" s="128"/>
      <c r="Q1314" s="128"/>
      <c r="R1314" s="128"/>
      <c r="S1314" s="128"/>
      <c r="T1314" s="128"/>
      <c r="U1314" s="128"/>
      <c r="V1314" s="128"/>
      <c r="W1314" s="128"/>
    </row>
    <row r="1315" spans="1:23">
      <c r="A1315" s="158"/>
      <c r="B1315" s="158"/>
      <c r="C1315" s="158"/>
      <c r="D1315" s="158"/>
      <c r="E1315" s="164"/>
      <c r="F1315" s="128"/>
      <c r="G1315" s="128"/>
      <c r="H1315" s="128"/>
      <c r="I1315" s="128"/>
      <c r="J1315" s="128"/>
      <c r="K1315" s="128"/>
      <c r="L1315" s="128"/>
      <c r="M1315" s="128"/>
      <c r="N1315" s="128"/>
      <c r="O1315" s="128"/>
      <c r="P1315" s="128"/>
      <c r="Q1315" s="128"/>
      <c r="R1315" s="128"/>
      <c r="S1315" s="128"/>
      <c r="T1315" s="128"/>
      <c r="U1315" s="128"/>
      <c r="V1315" s="128"/>
      <c r="W1315" s="128"/>
    </row>
    <row r="1316" spans="1:23">
      <c r="A1316" s="158"/>
      <c r="B1316" s="158"/>
      <c r="C1316" s="158"/>
      <c r="D1316" s="158"/>
      <c r="E1316" s="164"/>
      <c r="F1316" s="128"/>
      <c r="G1316" s="128"/>
      <c r="H1316" s="128"/>
      <c r="I1316" s="128"/>
      <c r="J1316" s="128"/>
      <c r="K1316" s="128"/>
      <c r="L1316" s="128"/>
      <c r="M1316" s="128"/>
      <c r="N1316" s="128"/>
      <c r="O1316" s="128"/>
      <c r="P1316" s="128"/>
      <c r="Q1316" s="128"/>
      <c r="R1316" s="128"/>
      <c r="S1316" s="128"/>
      <c r="T1316" s="128"/>
      <c r="U1316" s="128"/>
      <c r="V1316" s="128"/>
      <c r="W1316" s="128"/>
    </row>
    <row r="1317" spans="1:23">
      <c r="A1317" s="158"/>
      <c r="B1317" s="158"/>
      <c r="C1317" s="158"/>
      <c r="D1317" s="158"/>
      <c r="E1317" s="164"/>
      <c r="F1317" s="128"/>
      <c r="G1317" s="128"/>
      <c r="H1317" s="128"/>
      <c r="I1317" s="128"/>
      <c r="J1317" s="128"/>
      <c r="K1317" s="128"/>
      <c r="L1317" s="128"/>
      <c r="M1317" s="128"/>
      <c r="N1317" s="128"/>
      <c r="O1317" s="128"/>
      <c r="P1317" s="128"/>
      <c r="Q1317" s="128"/>
      <c r="R1317" s="128"/>
      <c r="S1317" s="128"/>
      <c r="T1317" s="128"/>
      <c r="U1317" s="128"/>
      <c r="V1317" s="128"/>
      <c r="W1317" s="128"/>
    </row>
    <row r="1318" spans="1:23">
      <c r="A1318" s="158"/>
      <c r="B1318" s="158"/>
      <c r="C1318" s="158"/>
      <c r="D1318" s="158"/>
      <c r="E1318" s="164"/>
      <c r="F1318" s="128"/>
      <c r="G1318" s="128"/>
      <c r="H1318" s="128"/>
      <c r="I1318" s="128"/>
      <c r="J1318" s="128"/>
      <c r="K1318" s="128"/>
      <c r="L1318" s="128"/>
      <c r="M1318" s="128"/>
      <c r="N1318" s="128"/>
      <c r="O1318" s="128"/>
      <c r="P1318" s="128"/>
      <c r="Q1318" s="128"/>
      <c r="R1318" s="128"/>
      <c r="S1318" s="128"/>
      <c r="T1318" s="128"/>
      <c r="U1318" s="128"/>
      <c r="V1318" s="128"/>
      <c r="W1318" s="128"/>
    </row>
    <row r="1319" spans="1:23">
      <c r="A1319" s="158"/>
      <c r="B1319" s="158"/>
      <c r="C1319" s="158"/>
      <c r="D1319" s="158"/>
      <c r="E1319" s="164"/>
      <c r="F1319" s="128"/>
      <c r="G1319" s="128"/>
      <c r="H1319" s="128"/>
      <c r="I1319" s="128"/>
      <c r="J1319" s="128"/>
      <c r="K1319" s="128"/>
      <c r="L1319" s="128"/>
      <c r="M1319" s="128"/>
      <c r="N1319" s="128"/>
      <c r="O1319" s="128"/>
      <c r="P1319" s="128"/>
      <c r="Q1319" s="128"/>
      <c r="R1319" s="128"/>
      <c r="S1319" s="128"/>
      <c r="T1319" s="128"/>
      <c r="U1319" s="128"/>
      <c r="V1319" s="128"/>
      <c r="W1319" s="128"/>
    </row>
    <row r="1320" spans="1:23">
      <c r="A1320" s="158"/>
      <c r="B1320" s="158"/>
      <c r="C1320" s="158"/>
      <c r="D1320" s="158"/>
      <c r="E1320" s="164"/>
      <c r="F1320" s="128"/>
      <c r="G1320" s="128"/>
      <c r="H1320" s="128"/>
      <c r="I1320" s="128"/>
      <c r="J1320" s="128"/>
      <c r="K1320" s="128"/>
      <c r="L1320" s="128"/>
      <c r="M1320" s="128"/>
      <c r="N1320" s="128"/>
      <c r="O1320" s="128"/>
      <c r="P1320" s="128"/>
      <c r="Q1320" s="128"/>
      <c r="R1320" s="128"/>
      <c r="S1320" s="128"/>
      <c r="T1320" s="128"/>
      <c r="U1320" s="128"/>
      <c r="V1320" s="128"/>
      <c r="W1320" s="128"/>
    </row>
    <row r="1321" spans="1:23">
      <c r="A1321" s="158"/>
      <c r="B1321" s="158"/>
      <c r="C1321" s="158"/>
      <c r="D1321" s="158"/>
      <c r="E1321" s="164"/>
      <c r="F1321" s="128"/>
      <c r="G1321" s="128"/>
      <c r="H1321" s="128"/>
      <c r="I1321" s="128"/>
      <c r="J1321" s="128"/>
      <c r="K1321" s="128"/>
      <c r="L1321" s="128"/>
      <c r="M1321" s="128"/>
      <c r="N1321" s="128"/>
      <c r="O1321" s="128"/>
      <c r="P1321" s="128"/>
      <c r="Q1321" s="128"/>
      <c r="R1321" s="128"/>
      <c r="S1321" s="128"/>
      <c r="T1321" s="128"/>
      <c r="U1321" s="128"/>
      <c r="V1321" s="128"/>
      <c r="W1321" s="128"/>
    </row>
    <row r="1322" spans="1:23">
      <c r="A1322" s="158"/>
      <c r="B1322" s="158"/>
      <c r="C1322" s="158"/>
      <c r="D1322" s="158"/>
      <c r="E1322" s="164"/>
      <c r="F1322" s="128"/>
      <c r="G1322" s="128"/>
      <c r="H1322" s="128"/>
      <c r="I1322" s="128"/>
      <c r="J1322" s="128"/>
      <c r="K1322" s="128"/>
      <c r="L1322" s="128"/>
      <c r="M1322" s="128"/>
      <c r="N1322" s="128"/>
      <c r="O1322" s="128"/>
      <c r="P1322" s="128"/>
      <c r="Q1322" s="128"/>
      <c r="R1322" s="128"/>
      <c r="S1322" s="128"/>
      <c r="T1322" s="128"/>
      <c r="U1322" s="128"/>
      <c r="V1322" s="128"/>
      <c r="W1322" s="128"/>
    </row>
    <row r="1323" spans="1:23">
      <c r="A1323" s="158"/>
      <c r="B1323" s="158"/>
      <c r="C1323" s="158"/>
      <c r="D1323" s="158"/>
      <c r="E1323" s="164"/>
      <c r="F1323" s="128"/>
      <c r="G1323" s="128"/>
      <c r="H1323" s="128"/>
      <c r="I1323" s="128"/>
      <c r="J1323" s="128"/>
      <c r="K1323" s="128"/>
      <c r="L1323" s="128"/>
      <c r="M1323" s="128"/>
      <c r="N1323" s="128"/>
      <c r="O1323" s="128"/>
      <c r="P1323" s="128"/>
      <c r="Q1323" s="128"/>
      <c r="R1323" s="128"/>
      <c r="S1323" s="128"/>
      <c r="T1323" s="128"/>
      <c r="U1323" s="128"/>
      <c r="V1323" s="128"/>
      <c r="W1323" s="128"/>
    </row>
    <row r="1324" spans="1:23">
      <c r="A1324" s="158"/>
      <c r="B1324" s="158"/>
      <c r="C1324" s="158"/>
      <c r="D1324" s="158"/>
      <c r="E1324" s="164"/>
      <c r="F1324" s="128"/>
      <c r="G1324" s="128"/>
      <c r="H1324" s="128"/>
      <c r="I1324" s="128"/>
      <c r="J1324" s="128"/>
      <c r="K1324" s="128"/>
      <c r="L1324" s="128"/>
      <c r="M1324" s="128"/>
      <c r="N1324" s="128"/>
      <c r="O1324" s="128"/>
      <c r="P1324" s="128"/>
      <c r="Q1324" s="128"/>
      <c r="R1324" s="128"/>
      <c r="S1324" s="128"/>
      <c r="T1324" s="128"/>
      <c r="U1324" s="128"/>
      <c r="V1324" s="128"/>
      <c r="W1324" s="128"/>
    </row>
    <row r="1325" spans="1:23">
      <c r="A1325" s="158"/>
      <c r="B1325" s="158"/>
      <c r="C1325" s="158"/>
      <c r="D1325" s="158"/>
      <c r="E1325" s="164"/>
      <c r="F1325" s="128"/>
      <c r="G1325" s="128"/>
      <c r="H1325" s="128"/>
      <c r="I1325" s="128"/>
      <c r="J1325" s="128"/>
      <c r="K1325" s="128"/>
      <c r="L1325" s="128"/>
      <c r="M1325" s="128"/>
      <c r="N1325" s="128"/>
      <c r="O1325" s="128"/>
      <c r="P1325" s="128"/>
      <c r="Q1325" s="128"/>
      <c r="R1325" s="128"/>
      <c r="S1325" s="128"/>
      <c r="T1325" s="128"/>
      <c r="U1325" s="128"/>
      <c r="V1325" s="128"/>
      <c r="W1325" s="128"/>
    </row>
    <row r="1326" spans="1:23">
      <c r="A1326" s="158"/>
      <c r="B1326" s="158"/>
      <c r="C1326" s="158"/>
      <c r="D1326" s="158"/>
      <c r="E1326" s="164"/>
      <c r="F1326" s="128"/>
      <c r="G1326" s="128"/>
      <c r="H1326" s="128"/>
      <c r="I1326" s="128"/>
      <c r="J1326" s="128"/>
      <c r="K1326" s="128"/>
      <c r="L1326" s="128"/>
      <c r="M1326" s="128"/>
      <c r="N1326" s="128"/>
      <c r="O1326" s="128"/>
      <c r="P1326" s="128"/>
      <c r="Q1326" s="128"/>
      <c r="R1326" s="128"/>
      <c r="S1326" s="128"/>
      <c r="T1326" s="128"/>
      <c r="U1326" s="128"/>
      <c r="V1326" s="128"/>
      <c r="W1326" s="128"/>
    </row>
    <row r="1327" spans="1:23">
      <c r="A1327" s="158"/>
      <c r="B1327" s="158"/>
      <c r="C1327" s="158"/>
      <c r="D1327" s="158"/>
      <c r="E1327" s="164"/>
      <c r="F1327" s="128"/>
      <c r="G1327" s="128"/>
      <c r="H1327" s="128"/>
      <c r="I1327" s="128"/>
      <c r="J1327" s="128"/>
      <c r="K1327" s="128"/>
      <c r="L1327" s="128"/>
      <c r="M1327" s="128"/>
      <c r="N1327" s="128"/>
      <c r="O1327" s="128"/>
      <c r="P1327" s="128"/>
      <c r="Q1327" s="128"/>
      <c r="R1327" s="128"/>
      <c r="S1327" s="128"/>
      <c r="T1327" s="128"/>
      <c r="U1327" s="128"/>
      <c r="V1327" s="128"/>
      <c r="W1327" s="128"/>
    </row>
    <row r="1328" spans="1:23">
      <c r="A1328" s="158"/>
      <c r="B1328" s="158"/>
      <c r="C1328" s="158"/>
      <c r="D1328" s="158"/>
      <c r="E1328" s="164"/>
      <c r="F1328" s="128"/>
      <c r="G1328" s="128"/>
      <c r="H1328" s="128"/>
      <c r="I1328" s="128"/>
      <c r="J1328" s="128"/>
      <c r="K1328" s="128"/>
      <c r="L1328" s="128"/>
      <c r="M1328" s="128"/>
      <c r="N1328" s="128"/>
      <c r="O1328" s="128"/>
      <c r="P1328" s="128"/>
      <c r="Q1328" s="128"/>
      <c r="R1328" s="128"/>
      <c r="S1328" s="128"/>
      <c r="T1328" s="128"/>
      <c r="U1328" s="128"/>
      <c r="V1328" s="128"/>
      <c r="W1328" s="128"/>
    </row>
    <row r="1329" spans="1:23">
      <c r="A1329" s="158"/>
      <c r="B1329" s="158"/>
      <c r="C1329" s="158"/>
      <c r="D1329" s="158"/>
      <c r="E1329" s="164"/>
      <c r="F1329" s="128"/>
      <c r="G1329" s="128"/>
      <c r="H1329" s="128"/>
      <c r="I1329" s="128"/>
      <c r="J1329" s="128"/>
      <c r="K1329" s="128"/>
      <c r="L1329" s="128"/>
      <c r="M1329" s="128"/>
      <c r="N1329" s="128"/>
      <c r="O1329" s="128"/>
      <c r="P1329" s="128"/>
      <c r="Q1329" s="128"/>
      <c r="R1329" s="128"/>
      <c r="S1329" s="128"/>
      <c r="T1329" s="128"/>
      <c r="U1329" s="128"/>
      <c r="V1329" s="128"/>
      <c r="W1329" s="128"/>
    </row>
    <row r="1330" spans="1:23">
      <c r="A1330" s="158"/>
      <c r="B1330" s="158"/>
      <c r="C1330" s="158"/>
      <c r="D1330" s="158"/>
      <c r="E1330" s="164"/>
      <c r="F1330" s="128"/>
      <c r="G1330" s="128"/>
      <c r="H1330" s="128"/>
      <c r="I1330" s="128"/>
      <c r="J1330" s="128"/>
      <c r="K1330" s="128"/>
      <c r="L1330" s="128"/>
      <c r="M1330" s="128"/>
      <c r="N1330" s="128"/>
      <c r="O1330" s="128"/>
      <c r="P1330" s="128"/>
      <c r="Q1330" s="128"/>
      <c r="R1330" s="128"/>
      <c r="S1330" s="128"/>
      <c r="T1330" s="128"/>
      <c r="U1330" s="128"/>
      <c r="V1330" s="128"/>
      <c r="W1330" s="128"/>
    </row>
    <row r="1331" spans="1:23">
      <c r="A1331" s="158"/>
      <c r="B1331" s="158"/>
      <c r="C1331" s="158"/>
      <c r="D1331" s="158"/>
      <c r="E1331" s="164"/>
      <c r="F1331" s="128"/>
      <c r="G1331" s="128"/>
      <c r="H1331" s="128"/>
      <c r="I1331" s="128"/>
      <c r="J1331" s="128"/>
      <c r="K1331" s="128"/>
      <c r="L1331" s="128"/>
      <c r="M1331" s="128"/>
      <c r="N1331" s="128"/>
      <c r="O1331" s="128"/>
      <c r="P1331" s="128"/>
      <c r="Q1331" s="128"/>
      <c r="R1331" s="128"/>
      <c r="S1331" s="128"/>
      <c r="T1331" s="128"/>
      <c r="U1331" s="128"/>
      <c r="V1331" s="128"/>
      <c r="W1331" s="128"/>
    </row>
    <row r="1332" spans="1:23">
      <c r="A1332" s="158"/>
      <c r="B1332" s="158"/>
      <c r="C1332" s="158"/>
      <c r="D1332" s="158"/>
      <c r="E1332" s="164"/>
    </row>
  </sheetData>
  <sortState ref="A8:BA91">
    <sortCondition ref="D8:D91"/>
    <sortCondition ref="F8:F91"/>
  </sortState>
  <mergeCells count="25">
    <mergeCell ref="AI5:AP5"/>
    <mergeCell ref="AR5:AY5"/>
    <mergeCell ref="H6:I6"/>
    <mergeCell ref="J6:K6"/>
    <mergeCell ref="L6:M6"/>
    <mergeCell ref="N6:O6"/>
    <mergeCell ref="Q6:R6"/>
    <mergeCell ref="S6:T6"/>
    <mergeCell ref="U6:V6"/>
    <mergeCell ref="W6:X6"/>
    <mergeCell ref="H5:O5"/>
    <mergeCell ref="Q5:X5"/>
    <mergeCell ref="Z5:AG5"/>
    <mergeCell ref="AX6:AY6"/>
    <mergeCell ref="Z6:AA6"/>
    <mergeCell ref="AB6:AC6"/>
    <mergeCell ref="AO6:AP6"/>
    <mergeCell ref="AR6:AS6"/>
    <mergeCell ref="AT6:AU6"/>
    <mergeCell ref="AV6:AW6"/>
    <mergeCell ref="AD6:AE6"/>
    <mergeCell ref="AF6:AG6"/>
    <mergeCell ref="AI6:AJ6"/>
    <mergeCell ref="AK6:AL6"/>
    <mergeCell ref="AM6:AN6"/>
  </mergeCells>
  <pageMargins left="0.23300000000000001" right="0.33300000000000002" top="0.75" bottom="0.5" header="0.5" footer="0.5"/>
  <pageSetup paperSize="5" scale="76" fitToHeight="4" orientation="landscape" r:id="rId1"/>
  <headerFooter alignWithMargins="0"/>
  <rowBreaks count="2" manualBreakCount="2">
    <brk id="47" max="14" man="1"/>
    <brk id="7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5"/>
  <sheetViews>
    <sheetView topLeftCell="F1" zoomScaleNormal="100" workbookViewId="0">
      <pane ySplit="7" topLeftCell="A33" activePane="bottomLeft" state="frozen"/>
      <selection activeCell="E46" sqref="E46"/>
      <selection pane="bottomLeft" activeCell="G4" sqref="G4"/>
    </sheetView>
  </sheetViews>
  <sheetFormatPr defaultRowHeight="12.75"/>
  <cols>
    <col min="1" max="1" width="12.5703125" style="226" hidden="1" customWidth="1"/>
    <col min="2" max="2" width="9.140625" style="226" bestFit="1" customWidth="1"/>
    <col min="3" max="3" width="8.42578125" style="226" customWidth="1"/>
    <col min="4" max="4" width="10.140625" style="226" bestFit="1" customWidth="1"/>
    <col min="5" max="5" width="6.7109375" style="226" bestFit="1" customWidth="1"/>
    <col min="6" max="6" width="52.140625" style="226" customWidth="1"/>
    <col min="7" max="7" width="70" style="226" customWidth="1"/>
    <col min="8" max="8" width="30.5703125" style="226" customWidth="1"/>
    <col min="9" max="9" width="7.5703125" style="226" customWidth="1"/>
    <col min="10" max="10" width="7.7109375" style="226" customWidth="1"/>
    <col min="11" max="11" width="7.5703125" style="226" customWidth="1"/>
    <col min="12" max="12" width="7.140625" style="226" customWidth="1"/>
    <col min="13" max="13" width="7.5703125" style="226" customWidth="1"/>
    <col min="14" max="14" width="7.140625" style="226" customWidth="1"/>
    <col min="15" max="15" width="7.5703125" style="226" customWidth="1"/>
    <col min="16" max="16" width="7.42578125" style="226" customWidth="1"/>
    <col min="17" max="17" width="1.5703125" style="226" customWidth="1"/>
    <col min="18" max="18" width="6.85546875" style="226" customWidth="1"/>
    <col min="19" max="20" width="6.5703125" style="226" customWidth="1"/>
    <col min="21" max="21" width="6.7109375" style="226" customWidth="1"/>
    <col min="22" max="22" width="5.85546875" style="226" customWidth="1"/>
    <col min="23" max="23" width="6.42578125" style="226" customWidth="1"/>
    <col min="24" max="24" width="6.7109375" style="226" bestFit="1" customWidth="1"/>
    <col min="25" max="25" width="7.28515625" style="226" customWidth="1"/>
    <col min="26" max="26" width="2" style="226" customWidth="1"/>
    <col min="27" max="27" width="6.5703125" style="226" customWidth="1"/>
    <col min="28" max="28" width="6.42578125" style="226" customWidth="1"/>
    <col min="29" max="29" width="7.140625" style="226" customWidth="1"/>
    <col min="30" max="30" width="6.42578125" style="226" customWidth="1"/>
    <col min="31" max="31" width="5.85546875" style="226" customWidth="1"/>
    <col min="32" max="32" width="6.5703125" style="226" customWidth="1"/>
    <col min="33" max="34" width="6.7109375" style="226" customWidth="1"/>
    <col min="35" max="35" width="1.42578125" style="226" customWidth="1"/>
    <col min="36" max="36" width="6.7109375" style="226" bestFit="1" customWidth="1"/>
    <col min="37" max="37" width="6.5703125" style="226" customWidth="1"/>
    <col min="38" max="38" width="7.140625" style="226" customWidth="1"/>
    <col min="39" max="39" width="6.85546875" style="226" customWidth="1"/>
    <col min="40" max="40" width="6.42578125" style="226" customWidth="1"/>
    <col min="41" max="42" width="6.85546875" style="226" customWidth="1"/>
    <col min="43" max="43" width="7.28515625" style="226" customWidth="1"/>
    <col min="44" max="44" width="3.28515625" style="226" customWidth="1"/>
    <col min="45" max="52" width="6.85546875" style="226" customWidth="1"/>
    <col min="53" max="16384" width="9.140625" style="226"/>
  </cols>
  <sheetData>
    <row r="1" spans="1:52">
      <c r="A1" s="204" t="e">
        <f>+#REF!</f>
        <v>#REF!</v>
      </c>
      <c r="B1" s="204"/>
      <c r="C1" s="204"/>
      <c r="D1" s="204"/>
      <c r="E1" s="204"/>
      <c r="F1" s="204"/>
      <c r="G1" s="443" t="s">
        <v>21</v>
      </c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12"/>
    </row>
    <row r="2" spans="1:52">
      <c r="A2" s="204" t="e">
        <f>#REF!</f>
        <v>#REF!</v>
      </c>
      <c r="B2" s="204"/>
      <c r="C2" s="204"/>
      <c r="D2" s="204"/>
      <c r="E2" s="204"/>
      <c r="F2" s="204"/>
      <c r="G2" s="443" t="s">
        <v>11</v>
      </c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12"/>
    </row>
    <row r="3" spans="1:52">
      <c r="A3" s="204" t="s">
        <v>22</v>
      </c>
      <c r="B3" s="204"/>
      <c r="C3" s="204"/>
      <c r="D3" s="204"/>
      <c r="E3" s="204"/>
      <c r="F3" s="204"/>
      <c r="G3" s="443" t="s">
        <v>240</v>
      </c>
      <c r="H3" s="204"/>
      <c r="I3" s="204"/>
      <c r="J3" s="204"/>
      <c r="K3" s="204"/>
      <c r="L3" s="204"/>
      <c r="M3" s="204"/>
      <c r="N3" s="204"/>
      <c r="O3" s="204"/>
      <c r="P3" s="204"/>
    </row>
    <row r="4" spans="1:52">
      <c r="A4" s="350"/>
      <c r="B4" s="372">
        <f ca="1">+TODAY()</f>
        <v>41474</v>
      </c>
      <c r="G4" s="228"/>
      <c r="AA4" s="220"/>
      <c r="AB4" s="220"/>
      <c r="AC4" s="220"/>
      <c r="AD4" s="220"/>
      <c r="AE4" s="220"/>
      <c r="AF4" s="220"/>
      <c r="AG4" s="220"/>
      <c r="AH4" s="220"/>
      <c r="AI4" s="220"/>
      <c r="AJ4" s="219"/>
      <c r="AK4" s="220"/>
      <c r="AL4" s="220"/>
      <c r="AM4" s="220"/>
      <c r="AN4" s="220"/>
      <c r="AO4" s="220"/>
      <c r="AP4" s="220"/>
      <c r="AQ4" s="220"/>
    </row>
    <row r="5" spans="1:52">
      <c r="A5" s="213"/>
      <c r="B5" s="213"/>
      <c r="C5" s="213"/>
      <c r="D5" s="213"/>
      <c r="E5" s="213"/>
      <c r="F5" s="213"/>
      <c r="G5" s="217"/>
      <c r="H5" s="213"/>
      <c r="I5" s="512" t="s">
        <v>17</v>
      </c>
      <c r="J5" s="512"/>
      <c r="K5" s="512"/>
      <c r="L5" s="512"/>
      <c r="M5" s="512"/>
      <c r="N5" s="512"/>
      <c r="O5" s="512"/>
      <c r="P5" s="513"/>
      <c r="Q5" s="264"/>
      <c r="R5" s="512" t="s">
        <v>18</v>
      </c>
      <c r="S5" s="512"/>
      <c r="T5" s="512"/>
      <c r="U5" s="512"/>
      <c r="V5" s="512"/>
      <c r="W5" s="512"/>
      <c r="X5" s="512"/>
      <c r="Y5" s="513"/>
      <c r="Z5" s="263"/>
      <c r="AA5" s="511" t="s">
        <v>19</v>
      </c>
      <c r="AB5" s="512"/>
      <c r="AC5" s="512"/>
      <c r="AD5" s="512"/>
      <c r="AE5" s="512"/>
      <c r="AF5" s="512"/>
      <c r="AG5" s="512"/>
      <c r="AH5" s="513"/>
      <c r="AI5" s="263"/>
      <c r="AJ5" s="511" t="s">
        <v>226</v>
      </c>
      <c r="AK5" s="512"/>
      <c r="AL5" s="512"/>
      <c r="AM5" s="512"/>
      <c r="AN5" s="512"/>
      <c r="AO5" s="512"/>
      <c r="AP5" s="512"/>
      <c r="AQ5" s="513"/>
      <c r="AR5" s="255"/>
      <c r="AS5" s="511" t="s">
        <v>228</v>
      </c>
      <c r="AT5" s="512"/>
      <c r="AU5" s="512"/>
      <c r="AV5" s="512"/>
      <c r="AW5" s="512"/>
      <c r="AX5" s="512"/>
      <c r="AY5" s="512"/>
      <c r="AZ5" s="513"/>
    </row>
    <row r="6" spans="1:52" ht="12.75" customHeight="1">
      <c r="A6" s="188"/>
      <c r="B6" s="188" t="s">
        <v>14</v>
      </c>
      <c r="C6" s="188" t="s">
        <v>12</v>
      </c>
      <c r="D6" s="188"/>
      <c r="E6" s="188"/>
      <c r="F6" s="188"/>
      <c r="G6" s="188"/>
      <c r="H6" s="188"/>
      <c r="I6" s="514" t="s">
        <v>4</v>
      </c>
      <c r="J6" s="510"/>
      <c r="K6" s="509" t="s">
        <v>5</v>
      </c>
      <c r="L6" s="510"/>
      <c r="M6" s="509" t="s">
        <v>102</v>
      </c>
      <c r="N6" s="510"/>
      <c r="O6" s="509" t="s">
        <v>6</v>
      </c>
      <c r="P6" s="510"/>
      <c r="Q6" s="253"/>
      <c r="R6" s="514" t="s">
        <v>4</v>
      </c>
      <c r="S6" s="510"/>
      <c r="T6" s="509" t="s">
        <v>5</v>
      </c>
      <c r="U6" s="510"/>
      <c r="V6" s="509" t="s">
        <v>102</v>
      </c>
      <c r="W6" s="510"/>
      <c r="X6" s="509" t="s">
        <v>6</v>
      </c>
      <c r="Y6" s="510"/>
      <c r="Z6" s="252"/>
      <c r="AA6" s="509" t="s">
        <v>4</v>
      </c>
      <c r="AB6" s="510"/>
      <c r="AC6" s="509" t="s">
        <v>5</v>
      </c>
      <c r="AD6" s="510"/>
      <c r="AE6" s="509" t="s">
        <v>102</v>
      </c>
      <c r="AF6" s="510"/>
      <c r="AG6" s="509" t="s">
        <v>6</v>
      </c>
      <c r="AH6" s="510"/>
      <c r="AI6" s="252"/>
      <c r="AJ6" s="509" t="s">
        <v>4</v>
      </c>
      <c r="AK6" s="510"/>
      <c r="AL6" s="509" t="s">
        <v>5</v>
      </c>
      <c r="AM6" s="510"/>
      <c r="AN6" s="509" t="s">
        <v>102</v>
      </c>
      <c r="AO6" s="510"/>
      <c r="AP6" s="509" t="s">
        <v>6</v>
      </c>
      <c r="AQ6" s="510"/>
      <c r="AR6" s="251"/>
      <c r="AS6" s="509" t="s">
        <v>4</v>
      </c>
      <c r="AT6" s="510"/>
      <c r="AU6" s="509" t="s">
        <v>5</v>
      </c>
      <c r="AV6" s="510"/>
      <c r="AW6" s="509" t="s">
        <v>102</v>
      </c>
      <c r="AX6" s="510"/>
      <c r="AY6" s="509" t="s">
        <v>103</v>
      </c>
      <c r="AZ6" s="510"/>
    </row>
    <row r="7" spans="1:52">
      <c r="A7" s="215" t="s">
        <v>10</v>
      </c>
      <c r="B7" s="215" t="s">
        <v>15</v>
      </c>
      <c r="C7" s="215" t="s">
        <v>13</v>
      </c>
      <c r="D7" s="215" t="s">
        <v>0</v>
      </c>
      <c r="E7" s="188" t="s">
        <v>7</v>
      </c>
      <c r="F7" s="188" t="s">
        <v>16</v>
      </c>
      <c r="G7" s="215" t="s">
        <v>1</v>
      </c>
      <c r="H7" s="215" t="s">
        <v>8</v>
      </c>
      <c r="I7" s="260" t="s">
        <v>2</v>
      </c>
      <c r="J7" s="259" t="s">
        <v>9</v>
      </c>
      <c r="K7" s="259" t="s">
        <v>2</v>
      </c>
      <c r="L7" s="259" t="s">
        <v>9</v>
      </c>
      <c r="M7" s="259" t="s">
        <v>2</v>
      </c>
      <c r="N7" s="259" t="s">
        <v>9</v>
      </c>
      <c r="O7" s="259" t="s">
        <v>2</v>
      </c>
      <c r="P7" s="259" t="s">
        <v>9</v>
      </c>
      <c r="Q7" s="258"/>
      <c r="R7" s="260" t="s">
        <v>2</v>
      </c>
      <c r="S7" s="259" t="s">
        <v>9</v>
      </c>
      <c r="T7" s="259" t="s">
        <v>2</v>
      </c>
      <c r="U7" s="259" t="s">
        <v>9</v>
      </c>
      <c r="V7" s="259" t="s">
        <v>2</v>
      </c>
      <c r="W7" s="259" t="s">
        <v>9</v>
      </c>
      <c r="X7" s="259" t="s">
        <v>2</v>
      </c>
      <c r="Y7" s="259" t="s">
        <v>9</v>
      </c>
      <c r="Z7" s="259"/>
      <c r="AA7" s="259" t="s">
        <v>2</v>
      </c>
      <c r="AB7" s="259" t="s">
        <v>9</v>
      </c>
      <c r="AC7" s="259" t="s">
        <v>2</v>
      </c>
      <c r="AD7" s="259" t="s">
        <v>9</v>
      </c>
      <c r="AE7" s="259" t="s">
        <v>2</v>
      </c>
      <c r="AF7" s="259" t="s">
        <v>9</v>
      </c>
      <c r="AG7" s="259" t="s">
        <v>2</v>
      </c>
      <c r="AH7" s="259" t="s">
        <v>9</v>
      </c>
      <c r="AI7" s="260"/>
      <c r="AJ7" s="260" t="s">
        <v>2</v>
      </c>
      <c r="AK7" s="259" t="s">
        <v>9</v>
      </c>
      <c r="AL7" s="259" t="s">
        <v>2</v>
      </c>
      <c r="AM7" s="259" t="s">
        <v>9</v>
      </c>
      <c r="AN7" s="259" t="s">
        <v>2</v>
      </c>
      <c r="AO7" s="259" t="s">
        <v>9</v>
      </c>
      <c r="AP7" s="259" t="s">
        <v>2</v>
      </c>
      <c r="AQ7" s="259" t="s">
        <v>9</v>
      </c>
      <c r="AR7" s="257"/>
      <c r="AS7" s="258" t="s">
        <v>2</v>
      </c>
      <c r="AT7" s="258" t="s">
        <v>104</v>
      </c>
      <c r="AU7" s="258" t="s">
        <v>2</v>
      </c>
      <c r="AV7" s="258" t="s">
        <v>104</v>
      </c>
      <c r="AW7" s="258" t="s">
        <v>2</v>
      </c>
      <c r="AX7" s="258" t="s">
        <v>104</v>
      </c>
      <c r="AY7" s="258" t="s">
        <v>2</v>
      </c>
      <c r="AZ7" s="258" t="s">
        <v>104</v>
      </c>
    </row>
    <row r="8" spans="1:52" ht="14.25" customHeight="1">
      <c r="A8" s="224"/>
      <c r="B8" s="460" t="s">
        <v>24</v>
      </c>
      <c r="C8" s="461">
        <v>423</v>
      </c>
      <c r="D8" s="462">
        <v>41402</v>
      </c>
      <c r="E8" s="456">
        <v>277</v>
      </c>
      <c r="F8" s="457" t="s">
        <v>122</v>
      </c>
      <c r="G8" s="474" t="s">
        <v>234</v>
      </c>
      <c r="H8" s="465" t="s">
        <v>80</v>
      </c>
      <c r="I8" s="269">
        <v>0</v>
      </c>
      <c r="J8" s="270">
        <v>0</v>
      </c>
      <c r="K8" s="269">
        <v>0</v>
      </c>
      <c r="L8" s="270">
        <v>0</v>
      </c>
      <c r="M8" s="269">
        <v>0</v>
      </c>
      <c r="N8" s="270">
        <v>-12.6</v>
      </c>
      <c r="O8" s="269">
        <v>0</v>
      </c>
      <c r="P8" s="270">
        <v>-12.6</v>
      </c>
      <c r="Q8" s="419"/>
      <c r="R8" s="269">
        <v>0</v>
      </c>
      <c r="S8" s="419">
        <v>0</v>
      </c>
      <c r="T8" s="269">
        <v>0</v>
      </c>
      <c r="U8" s="270">
        <v>0</v>
      </c>
      <c r="V8" s="269">
        <v>-5.2</v>
      </c>
      <c r="W8" s="270">
        <v>-12.6</v>
      </c>
      <c r="X8" s="269">
        <v>-5.2</v>
      </c>
      <c r="Y8" s="270">
        <v>-12.6</v>
      </c>
      <c r="Z8" s="271"/>
      <c r="AA8" s="269">
        <v>0</v>
      </c>
      <c r="AB8" s="270">
        <v>0</v>
      </c>
      <c r="AC8" s="269">
        <v>0</v>
      </c>
      <c r="AD8" s="270">
        <v>0</v>
      </c>
      <c r="AE8" s="269">
        <v>-7.7</v>
      </c>
      <c r="AF8" s="270">
        <v>-12.6</v>
      </c>
      <c r="AG8" s="269">
        <v>-7.7</v>
      </c>
      <c r="AH8" s="270">
        <v>-12.6</v>
      </c>
      <c r="AI8" s="271"/>
      <c r="AJ8" s="269">
        <v>0</v>
      </c>
      <c r="AK8" s="270">
        <v>0</v>
      </c>
      <c r="AL8" s="269">
        <v>0</v>
      </c>
      <c r="AM8" s="270">
        <v>0</v>
      </c>
      <c r="AN8" s="269">
        <v>-10.199999999999999</v>
      </c>
      <c r="AO8" s="270">
        <v>-12.6</v>
      </c>
      <c r="AP8" s="269">
        <v>-10.199999999999999</v>
      </c>
      <c r="AQ8" s="270">
        <v>-12.6</v>
      </c>
      <c r="AR8" s="273"/>
      <c r="AS8" s="269">
        <v>0</v>
      </c>
      <c r="AT8" s="270">
        <v>0</v>
      </c>
      <c r="AU8" s="269">
        <v>0</v>
      </c>
      <c r="AV8" s="419">
        <v>0</v>
      </c>
      <c r="AW8" s="269">
        <v>-12.6</v>
      </c>
      <c r="AX8" s="270">
        <v>-12.6</v>
      </c>
      <c r="AY8" s="269">
        <v>-12.6</v>
      </c>
      <c r="AZ8" s="270">
        <v>-12.6</v>
      </c>
    </row>
    <row r="9" spans="1:52">
      <c r="A9" s="227"/>
      <c r="B9" s="460" t="s">
        <v>172</v>
      </c>
      <c r="C9" s="463">
        <v>141</v>
      </c>
      <c r="D9" s="464">
        <v>41341</v>
      </c>
      <c r="E9" s="456">
        <v>342</v>
      </c>
      <c r="F9" s="458" t="s">
        <v>171</v>
      </c>
      <c r="G9" s="458" t="s">
        <v>222</v>
      </c>
      <c r="H9" s="458" t="s">
        <v>80</v>
      </c>
      <c r="I9" s="269">
        <v>0</v>
      </c>
      <c r="J9" s="270">
        <v>0</v>
      </c>
      <c r="K9" s="269">
        <v>0</v>
      </c>
      <c r="L9" s="270">
        <v>0</v>
      </c>
      <c r="M9" s="269">
        <v>-0.1</v>
      </c>
      <c r="N9" s="270">
        <v>-0.1</v>
      </c>
      <c r="O9" s="269">
        <v>-0.1</v>
      </c>
      <c r="P9" s="270">
        <v>-0.1</v>
      </c>
      <c r="Q9" s="419"/>
      <c r="R9" s="269">
        <v>0</v>
      </c>
      <c r="S9" s="419">
        <v>0</v>
      </c>
      <c r="T9" s="269">
        <v>0</v>
      </c>
      <c r="U9" s="270">
        <v>0</v>
      </c>
      <c r="V9" s="269">
        <v>-0.1</v>
      </c>
      <c r="W9" s="270">
        <v>-0.1</v>
      </c>
      <c r="X9" s="269">
        <v>-0.1</v>
      </c>
      <c r="Y9" s="270">
        <v>-0.1</v>
      </c>
      <c r="Z9" s="271"/>
      <c r="AA9" s="269">
        <v>0</v>
      </c>
      <c r="AB9" s="270">
        <v>0</v>
      </c>
      <c r="AC9" s="269">
        <v>0</v>
      </c>
      <c r="AD9" s="270">
        <v>0</v>
      </c>
      <c r="AE9" s="269">
        <v>-0.1</v>
      </c>
      <c r="AF9" s="270">
        <v>-0.1</v>
      </c>
      <c r="AG9" s="269">
        <v>-0.1</v>
      </c>
      <c r="AH9" s="270">
        <v>-0.1</v>
      </c>
      <c r="AI9" s="271"/>
      <c r="AJ9" s="269">
        <v>0</v>
      </c>
      <c r="AK9" s="270">
        <v>0</v>
      </c>
      <c r="AL9" s="269">
        <v>0</v>
      </c>
      <c r="AM9" s="270">
        <v>0</v>
      </c>
      <c r="AN9" s="269">
        <v>-0.1</v>
      </c>
      <c r="AO9" s="270">
        <v>-0.1</v>
      </c>
      <c r="AP9" s="269">
        <v>-0.1</v>
      </c>
      <c r="AQ9" s="270">
        <v>-0.1</v>
      </c>
      <c r="AR9" s="273"/>
      <c r="AS9" s="269">
        <v>0</v>
      </c>
      <c r="AT9" s="270">
        <v>0</v>
      </c>
      <c r="AU9" s="269">
        <v>0</v>
      </c>
      <c r="AV9" s="419">
        <v>0</v>
      </c>
      <c r="AW9" s="269">
        <v>-0.1</v>
      </c>
      <c r="AX9" s="270">
        <v>-0.1</v>
      </c>
      <c r="AY9" s="269">
        <v>-0.1</v>
      </c>
      <c r="AZ9" s="270">
        <v>-0.1</v>
      </c>
    </row>
    <row r="10" spans="1:52">
      <c r="A10" s="227"/>
      <c r="B10" s="460" t="s">
        <v>166</v>
      </c>
      <c r="C10" s="463">
        <v>11</v>
      </c>
      <c r="D10" s="464">
        <v>41313</v>
      </c>
      <c r="E10" s="456">
        <v>354</v>
      </c>
      <c r="F10" s="458" t="s">
        <v>174</v>
      </c>
      <c r="G10" s="458" t="s">
        <v>146</v>
      </c>
      <c r="H10" s="457" t="s">
        <v>80</v>
      </c>
      <c r="I10" s="269">
        <v>0</v>
      </c>
      <c r="J10" s="270">
        <v>0</v>
      </c>
      <c r="K10" s="269">
        <v>0</v>
      </c>
      <c r="L10" s="270">
        <v>0</v>
      </c>
      <c r="M10" s="269">
        <v>0</v>
      </c>
      <c r="N10" s="270">
        <v>0</v>
      </c>
      <c r="O10" s="269">
        <v>0</v>
      </c>
      <c r="P10" s="270">
        <v>0</v>
      </c>
      <c r="Q10" s="419"/>
      <c r="R10" s="269">
        <v>0</v>
      </c>
      <c r="S10" s="419">
        <v>0</v>
      </c>
      <c r="T10" s="269">
        <v>0</v>
      </c>
      <c r="U10" s="270">
        <v>0</v>
      </c>
      <c r="V10" s="269">
        <v>0</v>
      </c>
      <c r="W10" s="270">
        <v>0</v>
      </c>
      <c r="X10" s="269">
        <v>0</v>
      </c>
      <c r="Y10" s="270">
        <v>0</v>
      </c>
      <c r="Z10" s="271"/>
      <c r="AA10" s="269">
        <v>0</v>
      </c>
      <c r="AB10" s="270">
        <v>0</v>
      </c>
      <c r="AC10" s="269">
        <v>0</v>
      </c>
      <c r="AD10" s="270">
        <v>0</v>
      </c>
      <c r="AE10" s="269">
        <v>0</v>
      </c>
      <c r="AF10" s="270">
        <v>0</v>
      </c>
      <c r="AG10" s="269">
        <v>0</v>
      </c>
      <c r="AH10" s="270">
        <v>0</v>
      </c>
      <c r="AI10" s="271"/>
      <c r="AJ10" s="269">
        <v>0</v>
      </c>
      <c r="AK10" s="270">
        <v>0</v>
      </c>
      <c r="AL10" s="269">
        <v>0</v>
      </c>
      <c r="AM10" s="270">
        <v>0</v>
      </c>
      <c r="AN10" s="269">
        <v>0</v>
      </c>
      <c r="AO10" s="270">
        <v>0</v>
      </c>
      <c r="AP10" s="269">
        <v>0</v>
      </c>
      <c r="AQ10" s="270">
        <v>0</v>
      </c>
      <c r="AR10" s="273"/>
      <c r="AS10" s="269">
        <v>0</v>
      </c>
      <c r="AT10" s="270">
        <v>0</v>
      </c>
      <c r="AU10" s="269">
        <v>0</v>
      </c>
      <c r="AV10" s="419">
        <v>0</v>
      </c>
      <c r="AW10" s="269">
        <v>0</v>
      </c>
      <c r="AX10" s="270">
        <v>0</v>
      </c>
      <c r="AY10" s="269">
        <v>0</v>
      </c>
      <c r="AZ10" s="270">
        <v>0</v>
      </c>
    </row>
    <row r="11" spans="1:52">
      <c r="A11" s="223"/>
      <c r="B11" s="460" t="s">
        <v>140</v>
      </c>
      <c r="C11" s="463">
        <v>92</v>
      </c>
      <c r="D11" s="464">
        <v>41327</v>
      </c>
      <c r="E11" s="456">
        <v>437</v>
      </c>
      <c r="F11" s="458" t="s">
        <v>141</v>
      </c>
      <c r="G11" s="458" t="s">
        <v>152</v>
      </c>
      <c r="H11" s="457" t="s">
        <v>80</v>
      </c>
      <c r="I11" s="269">
        <v>0</v>
      </c>
      <c r="J11" s="270">
        <v>0</v>
      </c>
      <c r="K11" s="269">
        <v>0</v>
      </c>
      <c r="L11" s="270">
        <v>0</v>
      </c>
      <c r="M11" s="269">
        <v>23.4</v>
      </c>
      <c r="N11" s="270">
        <v>117.2</v>
      </c>
      <c r="O11" s="269">
        <v>23.4</v>
      </c>
      <c r="P11" s="270">
        <v>117.2</v>
      </c>
      <c r="Q11" s="419"/>
      <c r="R11" s="269">
        <v>0</v>
      </c>
      <c r="S11" s="419">
        <v>0</v>
      </c>
      <c r="T11" s="269">
        <v>0</v>
      </c>
      <c r="U11" s="270">
        <v>0</v>
      </c>
      <c r="V11" s="269">
        <v>48.5</v>
      </c>
      <c r="W11" s="270">
        <v>121.3</v>
      </c>
      <c r="X11" s="269">
        <v>48.5</v>
      </c>
      <c r="Y11" s="270">
        <v>121.3</v>
      </c>
      <c r="Z11" s="271"/>
      <c r="AA11" s="269">
        <v>0</v>
      </c>
      <c r="AB11" s="270">
        <v>0</v>
      </c>
      <c r="AC11" s="269">
        <v>0</v>
      </c>
      <c r="AD11" s="270">
        <v>0</v>
      </c>
      <c r="AE11" s="269">
        <v>75.7</v>
      </c>
      <c r="AF11" s="270">
        <v>126.2</v>
      </c>
      <c r="AG11" s="269">
        <v>75.7</v>
      </c>
      <c r="AH11" s="270">
        <v>126.2</v>
      </c>
      <c r="AI11" s="271"/>
      <c r="AJ11" s="269">
        <v>0</v>
      </c>
      <c r="AK11" s="270">
        <v>0</v>
      </c>
      <c r="AL11" s="269">
        <v>0</v>
      </c>
      <c r="AM11" s="270">
        <v>0</v>
      </c>
      <c r="AN11" s="269">
        <v>106</v>
      </c>
      <c r="AO11" s="270">
        <v>132.5</v>
      </c>
      <c r="AP11" s="269">
        <v>106</v>
      </c>
      <c r="AQ11" s="270">
        <v>132.5</v>
      </c>
      <c r="AR11" s="273"/>
      <c r="AS11" s="269">
        <v>0</v>
      </c>
      <c r="AT11" s="270">
        <v>0</v>
      </c>
      <c r="AU11" s="269">
        <v>0</v>
      </c>
      <c r="AV11" s="419">
        <v>0</v>
      </c>
      <c r="AW11" s="269">
        <v>140.9</v>
      </c>
      <c r="AX11" s="270">
        <v>140.9</v>
      </c>
      <c r="AY11" s="269">
        <v>140.9</v>
      </c>
      <c r="AZ11" s="270">
        <v>140.9</v>
      </c>
    </row>
    <row r="12" spans="1:52">
      <c r="A12" s="223"/>
      <c r="B12" s="460" t="s">
        <v>188</v>
      </c>
      <c r="C12" s="463">
        <v>144</v>
      </c>
      <c r="D12" s="464">
        <v>41402</v>
      </c>
      <c r="E12" s="456">
        <v>1193</v>
      </c>
      <c r="F12" s="458" t="s">
        <v>187</v>
      </c>
      <c r="G12" s="458" t="s">
        <v>110</v>
      </c>
      <c r="H12" s="457" t="s">
        <v>80</v>
      </c>
      <c r="I12" s="269">
        <v>0</v>
      </c>
      <c r="J12" s="270">
        <v>0</v>
      </c>
      <c r="K12" s="269">
        <v>0</v>
      </c>
      <c r="L12" s="270">
        <v>0</v>
      </c>
      <c r="M12" s="269">
        <v>-0.5</v>
      </c>
      <c r="N12" s="270">
        <v>-0.5</v>
      </c>
      <c r="O12" s="269">
        <v>-0.5</v>
      </c>
      <c r="P12" s="270">
        <v>-0.5</v>
      </c>
      <c r="Q12" s="419"/>
      <c r="R12" s="269">
        <v>0</v>
      </c>
      <c r="S12" s="419">
        <v>0</v>
      </c>
      <c r="T12" s="269">
        <v>0</v>
      </c>
      <c r="U12" s="270">
        <v>0</v>
      </c>
      <c r="V12" s="269">
        <v>-0.5</v>
      </c>
      <c r="W12" s="270">
        <v>-0.5</v>
      </c>
      <c r="X12" s="269">
        <v>-0.5</v>
      </c>
      <c r="Y12" s="270">
        <v>-0.5</v>
      </c>
      <c r="Z12" s="271"/>
      <c r="AA12" s="269">
        <v>0</v>
      </c>
      <c r="AB12" s="270">
        <v>0</v>
      </c>
      <c r="AC12" s="269">
        <v>0</v>
      </c>
      <c r="AD12" s="270">
        <v>0</v>
      </c>
      <c r="AE12" s="269">
        <v>-0.5</v>
      </c>
      <c r="AF12" s="270">
        <v>-0.5</v>
      </c>
      <c r="AG12" s="269">
        <v>-0.5</v>
      </c>
      <c r="AH12" s="270">
        <v>-0.5</v>
      </c>
      <c r="AI12" s="271"/>
      <c r="AJ12" s="269">
        <v>0</v>
      </c>
      <c r="AK12" s="270">
        <v>0</v>
      </c>
      <c r="AL12" s="269">
        <v>0</v>
      </c>
      <c r="AM12" s="270">
        <v>0</v>
      </c>
      <c r="AN12" s="269">
        <v>-0.5</v>
      </c>
      <c r="AO12" s="270">
        <v>-0.5</v>
      </c>
      <c r="AP12" s="269">
        <v>-0.5</v>
      </c>
      <c r="AQ12" s="270">
        <v>-0.5</v>
      </c>
      <c r="AR12" s="272"/>
      <c r="AS12" s="269">
        <v>0</v>
      </c>
      <c r="AT12" s="270">
        <v>0</v>
      </c>
      <c r="AU12" s="269">
        <v>0</v>
      </c>
      <c r="AV12" s="419">
        <v>0</v>
      </c>
      <c r="AW12" s="269">
        <v>-0.5</v>
      </c>
      <c r="AX12" s="270">
        <v>-0.5</v>
      </c>
      <c r="AY12" s="269">
        <v>-0.5</v>
      </c>
      <c r="AZ12" s="270">
        <v>-0.5</v>
      </c>
    </row>
    <row r="13" spans="1:52">
      <c r="A13" s="223"/>
      <c r="B13" s="459" t="s">
        <v>33</v>
      </c>
      <c r="C13" s="451">
        <v>478</v>
      </c>
      <c r="D13" s="452">
        <v>41431</v>
      </c>
      <c r="E13" s="456">
        <v>1830</v>
      </c>
      <c r="F13" s="453" t="s">
        <v>126</v>
      </c>
      <c r="G13" s="454" t="s">
        <v>55</v>
      </c>
      <c r="H13" s="455" t="s">
        <v>80</v>
      </c>
      <c r="I13" s="269">
        <v>0</v>
      </c>
      <c r="J13" s="270">
        <v>0</v>
      </c>
      <c r="K13" s="269">
        <v>0</v>
      </c>
      <c r="L13" s="270">
        <v>0</v>
      </c>
      <c r="M13" s="269">
        <v>0</v>
      </c>
      <c r="N13" s="270">
        <v>-0.1</v>
      </c>
      <c r="O13" s="269">
        <v>0</v>
      </c>
      <c r="P13" s="270">
        <v>-0.1</v>
      </c>
      <c r="Q13" s="419"/>
      <c r="R13" s="269">
        <v>0</v>
      </c>
      <c r="S13" s="419">
        <v>0</v>
      </c>
      <c r="T13" s="269">
        <v>0</v>
      </c>
      <c r="U13" s="270">
        <v>0</v>
      </c>
      <c r="V13" s="269">
        <v>-0.1</v>
      </c>
      <c r="W13" s="270">
        <v>-0.1</v>
      </c>
      <c r="X13" s="269">
        <v>-0.1</v>
      </c>
      <c r="Y13" s="270">
        <v>-0.1</v>
      </c>
      <c r="Z13" s="271"/>
      <c r="AA13" s="269">
        <v>0</v>
      </c>
      <c r="AB13" s="270">
        <v>0</v>
      </c>
      <c r="AC13" s="269">
        <v>0</v>
      </c>
      <c r="AD13" s="270">
        <v>0</v>
      </c>
      <c r="AE13" s="269">
        <v>-0.1</v>
      </c>
      <c r="AF13" s="270">
        <v>-0.1</v>
      </c>
      <c r="AG13" s="269">
        <v>-0.1</v>
      </c>
      <c r="AH13" s="270">
        <v>-0.1</v>
      </c>
      <c r="AI13" s="271"/>
      <c r="AJ13" s="269">
        <v>0</v>
      </c>
      <c r="AK13" s="270">
        <v>0</v>
      </c>
      <c r="AL13" s="269">
        <v>0</v>
      </c>
      <c r="AM13" s="270">
        <v>0</v>
      </c>
      <c r="AN13" s="269">
        <v>-0.1</v>
      </c>
      <c r="AO13" s="270">
        <v>-0.1</v>
      </c>
      <c r="AP13" s="269">
        <v>-0.1</v>
      </c>
      <c r="AQ13" s="270">
        <v>-0.1</v>
      </c>
      <c r="AR13" s="272"/>
      <c r="AS13" s="269">
        <v>0</v>
      </c>
      <c r="AT13" s="270">
        <v>0</v>
      </c>
      <c r="AU13" s="269">
        <v>0</v>
      </c>
      <c r="AV13" s="419">
        <v>0</v>
      </c>
      <c r="AW13" s="269">
        <v>-0.1</v>
      </c>
      <c r="AX13" s="270">
        <v>-0.1</v>
      </c>
      <c r="AY13" s="269">
        <v>-0.1</v>
      </c>
      <c r="AZ13" s="270">
        <v>-0.1</v>
      </c>
    </row>
    <row r="14" spans="1:52">
      <c r="A14" s="223"/>
      <c r="B14" s="459" t="s">
        <v>33</v>
      </c>
      <c r="C14" s="451">
        <v>92</v>
      </c>
      <c r="D14" s="452">
        <v>41327</v>
      </c>
      <c r="E14" s="453">
        <v>1830</v>
      </c>
      <c r="F14" s="453" t="s">
        <v>126</v>
      </c>
      <c r="G14" s="454" t="s">
        <v>152</v>
      </c>
      <c r="H14" s="455" t="s">
        <v>80</v>
      </c>
      <c r="I14" s="256" t="s">
        <v>160</v>
      </c>
      <c r="J14" s="270"/>
      <c r="K14" s="269"/>
      <c r="L14" s="270"/>
      <c r="M14" s="269"/>
      <c r="N14" s="270"/>
      <c r="O14" s="269"/>
      <c r="P14" s="270"/>
      <c r="Q14" s="419"/>
      <c r="R14" s="269"/>
      <c r="S14" s="419"/>
      <c r="T14" s="269"/>
      <c r="U14" s="270"/>
      <c r="V14" s="269"/>
      <c r="W14" s="270"/>
      <c r="X14" s="269"/>
      <c r="Y14" s="270"/>
      <c r="Z14" s="271"/>
      <c r="AA14" s="269"/>
      <c r="AB14" s="270"/>
      <c r="AC14" s="269"/>
      <c r="AD14" s="270"/>
      <c r="AE14" s="269"/>
      <c r="AF14" s="270"/>
      <c r="AG14" s="269"/>
      <c r="AH14" s="270"/>
      <c r="AI14" s="271"/>
      <c r="AJ14" s="269"/>
      <c r="AK14" s="270"/>
      <c r="AL14" s="269"/>
      <c r="AM14" s="270"/>
      <c r="AN14" s="269"/>
      <c r="AO14" s="270"/>
      <c r="AP14" s="269"/>
      <c r="AQ14" s="270"/>
      <c r="AR14" s="273"/>
      <c r="AS14" s="269"/>
      <c r="AT14" s="270"/>
      <c r="AU14" s="269"/>
      <c r="AV14" s="419"/>
      <c r="AW14" s="269"/>
      <c r="AX14" s="270"/>
      <c r="AY14" s="269"/>
      <c r="AZ14" s="270"/>
    </row>
    <row r="15" spans="1:52">
      <c r="A15" s="223"/>
      <c r="B15" s="459" t="s">
        <v>33</v>
      </c>
      <c r="C15" s="451">
        <v>271</v>
      </c>
      <c r="D15" s="452">
        <v>41362</v>
      </c>
      <c r="E15" s="453">
        <v>1830</v>
      </c>
      <c r="F15" s="453" t="s">
        <v>126</v>
      </c>
      <c r="G15" s="454" t="s">
        <v>158</v>
      </c>
      <c r="H15" s="455" t="s">
        <v>80</v>
      </c>
      <c r="I15" s="269">
        <v>0</v>
      </c>
      <c r="J15" s="270">
        <v>0</v>
      </c>
      <c r="K15" s="269">
        <v>0</v>
      </c>
      <c r="L15" s="270">
        <v>0</v>
      </c>
      <c r="M15" s="269">
        <v>0</v>
      </c>
      <c r="N15" s="270">
        <v>0</v>
      </c>
      <c r="O15" s="269">
        <v>0</v>
      </c>
      <c r="P15" s="270">
        <v>0</v>
      </c>
      <c r="Q15" s="419"/>
      <c r="R15" s="269">
        <v>0</v>
      </c>
      <c r="S15" s="419">
        <v>0</v>
      </c>
      <c r="T15" s="269">
        <v>0</v>
      </c>
      <c r="U15" s="270">
        <v>0</v>
      </c>
      <c r="V15" s="269">
        <v>-0.1</v>
      </c>
      <c r="W15" s="270">
        <v>-0.1</v>
      </c>
      <c r="X15" s="269">
        <v>-0.1</v>
      </c>
      <c r="Y15" s="270">
        <v>-0.1</v>
      </c>
      <c r="Z15" s="271"/>
      <c r="AA15" s="269">
        <v>0</v>
      </c>
      <c r="AB15" s="270">
        <v>0</v>
      </c>
      <c r="AC15" s="269">
        <v>0</v>
      </c>
      <c r="AD15" s="270">
        <v>0</v>
      </c>
      <c r="AE15" s="269">
        <v>-0.1</v>
      </c>
      <c r="AF15" s="270">
        <v>-0.1</v>
      </c>
      <c r="AG15" s="269">
        <v>-0.1</v>
      </c>
      <c r="AH15" s="270">
        <v>-0.1</v>
      </c>
      <c r="AI15" s="271"/>
      <c r="AJ15" s="269">
        <v>0</v>
      </c>
      <c r="AK15" s="270">
        <v>0</v>
      </c>
      <c r="AL15" s="269">
        <v>0</v>
      </c>
      <c r="AM15" s="270">
        <v>0</v>
      </c>
      <c r="AN15" s="269">
        <v>-0.1</v>
      </c>
      <c r="AO15" s="270">
        <v>-0.1</v>
      </c>
      <c r="AP15" s="269">
        <v>-0.1</v>
      </c>
      <c r="AQ15" s="270">
        <v>-0.1</v>
      </c>
      <c r="AR15" s="273"/>
      <c r="AS15" s="269">
        <v>0</v>
      </c>
      <c r="AT15" s="270">
        <v>0</v>
      </c>
      <c r="AU15" s="269">
        <v>0</v>
      </c>
      <c r="AV15" s="419">
        <v>0</v>
      </c>
      <c r="AW15" s="269">
        <v>-0.1</v>
      </c>
      <c r="AX15" s="270">
        <v>-0.1</v>
      </c>
      <c r="AY15" s="269">
        <v>-0.1</v>
      </c>
      <c r="AZ15" s="270">
        <v>-0.1</v>
      </c>
    </row>
    <row r="16" spans="1:52">
      <c r="A16" s="223"/>
      <c r="B16" s="459" t="s">
        <v>33</v>
      </c>
      <c r="C16" s="451">
        <v>230</v>
      </c>
      <c r="D16" s="452">
        <v>41355</v>
      </c>
      <c r="E16" s="453">
        <v>1830</v>
      </c>
      <c r="F16" s="453" t="s">
        <v>126</v>
      </c>
      <c r="G16" s="454" t="s">
        <v>232</v>
      </c>
      <c r="H16" s="455" t="s">
        <v>80</v>
      </c>
      <c r="I16" s="269">
        <v>0</v>
      </c>
      <c r="J16" s="270">
        <v>0</v>
      </c>
      <c r="K16" s="269">
        <v>0</v>
      </c>
      <c r="L16" s="270">
        <v>0</v>
      </c>
      <c r="M16" s="269" t="s">
        <v>97</v>
      </c>
      <c r="N16" s="270" t="s">
        <v>97</v>
      </c>
      <c r="O16" s="269">
        <v>0</v>
      </c>
      <c r="P16" s="270">
        <v>0</v>
      </c>
      <c r="Q16" s="419"/>
      <c r="R16" s="269">
        <v>0</v>
      </c>
      <c r="S16" s="419">
        <v>0</v>
      </c>
      <c r="T16" s="269">
        <v>0</v>
      </c>
      <c r="U16" s="270">
        <v>0</v>
      </c>
      <c r="V16" s="269" t="s">
        <v>97</v>
      </c>
      <c r="W16" s="270" t="s">
        <v>97</v>
      </c>
      <c r="X16" s="269">
        <v>0</v>
      </c>
      <c r="Y16" s="270">
        <v>0</v>
      </c>
      <c r="Z16" s="271"/>
      <c r="AA16" s="269">
        <v>0</v>
      </c>
      <c r="AB16" s="270">
        <v>0</v>
      </c>
      <c r="AC16" s="269">
        <v>0</v>
      </c>
      <c r="AD16" s="270">
        <v>0</v>
      </c>
      <c r="AE16" s="269" t="s">
        <v>97</v>
      </c>
      <c r="AF16" s="270" t="s">
        <v>97</v>
      </c>
      <c r="AG16" s="269">
        <v>0</v>
      </c>
      <c r="AH16" s="270">
        <v>0</v>
      </c>
      <c r="AI16" s="271"/>
      <c r="AJ16" s="269">
        <v>0</v>
      </c>
      <c r="AK16" s="270">
        <v>0</v>
      </c>
      <c r="AL16" s="269">
        <v>0</v>
      </c>
      <c r="AM16" s="270">
        <v>0</v>
      </c>
      <c r="AN16" s="269" t="s">
        <v>97</v>
      </c>
      <c r="AO16" s="270" t="s">
        <v>97</v>
      </c>
      <c r="AP16" s="269">
        <v>0</v>
      </c>
      <c r="AQ16" s="270">
        <v>0</v>
      </c>
      <c r="AR16" s="273"/>
      <c r="AS16" s="269">
        <v>0</v>
      </c>
      <c r="AT16" s="270">
        <v>0</v>
      </c>
      <c r="AU16" s="269">
        <v>0</v>
      </c>
      <c r="AV16" s="419">
        <v>0</v>
      </c>
      <c r="AW16" s="269" t="s">
        <v>97</v>
      </c>
      <c r="AX16" s="270" t="s">
        <v>97</v>
      </c>
      <c r="AY16" s="269">
        <v>0</v>
      </c>
      <c r="AZ16" s="270">
        <v>0</v>
      </c>
    </row>
    <row r="17" spans="1:52">
      <c r="A17" s="205"/>
      <c r="B17" s="355"/>
      <c r="C17" s="293"/>
      <c r="D17" s="184"/>
      <c r="E17" s="292"/>
      <c r="F17" s="231"/>
      <c r="G17" s="205"/>
      <c r="H17" s="209" t="s">
        <v>202</v>
      </c>
      <c r="I17" s="269">
        <f>+SUM(I8:I16)</f>
        <v>0</v>
      </c>
      <c r="J17" s="270">
        <f t="shared" ref="J17:P17" si="0">+SUM(J8:J16)</f>
        <v>0</v>
      </c>
      <c r="K17" s="269">
        <f t="shared" si="0"/>
        <v>0</v>
      </c>
      <c r="L17" s="270">
        <f t="shared" si="0"/>
        <v>0</v>
      </c>
      <c r="M17" s="269">
        <f t="shared" si="0"/>
        <v>22.799999999999997</v>
      </c>
      <c r="N17" s="270">
        <f t="shared" si="0"/>
        <v>103.9</v>
      </c>
      <c r="O17" s="269">
        <f t="shared" si="0"/>
        <v>22.799999999999997</v>
      </c>
      <c r="P17" s="270">
        <f t="shared" si="0"/>
        <v>103.9</v>
      </c>
      <c r="Q17" s="419"/>
      <c r="R17" s="269">
        <f>+SUM(R8:R16)</f>
        <v>0</v>
      </c>
      <c r="S17" s="270">
        <f t="shared" ref="S17" si="1">+SUM(S8:S16)</f>
        <v>0</v>
      </c>
      <c r="T17" s="269">
        <f t="shared" ref="T17" si="2">+SUM(T8:T16)</f>
        <v>0</v>
      </c>
      <c r="U17" s="270">
        <f t="shared" ref="U17" si="3">+SUM(U8:U16)</f>
        <v>0</v>
      </c>
      <c r="V17" s="269">
        <f t="shared" ref="V17" si="4">+SUM(V8:V16)</f>
        <v>42.5</v>
      </c>
      <c r="W17" s="270">
        <f t="shared" ref="W17" si="5">+SUM(W8:W16)</f>
        <v>107.9</v>
      </c>
      <c r="X17" s="269">
        <f t="shared" ref="X17" si="6">+SUM(X8:X16)</f>
        <v>42.5</v>
      </c>
      <c r="Y17" s="270">
        <f t="shared" ref="Y17" si="7">+SUM(Y8:Y16)</f>
        <v>107.9</v>
      </c>
      <c r="Z17" s="271"/>
      <c r="AA17" s="269">
        <f>+SUM(AA8:AA16)</f>
        <v>0</v>
      </c>
      <c r="AB17" s="270">
        <f t="shared" ref="AB17" si="8">+SUM(AB8:AB16)</f>
        <v>0</v>
      </c>
      <c r="AC17" s="269">
        <f t="shared" ref="AC17" si="9">+SUM(AC8:AC16)</f>
        <v>0</v>
      </c>
      <c r="AD17" s="270">
        <f t="shared" ref="AD17" si="10">+SUM(AD8:AD16)</f>
        <v>0</v>
      </c>
      <c r="AE17" s="269">
        <f t="shared" ref="AE17" si="11">+SUM(AE8:AE16)</f>
        <v>67.200000000000017</v>
      </c>
      <c r="AF17" s="270">
        <f t="shared" ref="AF17" si="12">+SUM(AF8:AF16)</f>
        <v>112.80000000000001</v>
      </c>
      <c r="AG17" s="269">
        <f t="shared" ref="AG17" si="13">+SUM(AG8:AG16)</f>
        <v>67.200000000000017</v>
      </c>
      <c r="AH17" s="270">
        <f t="shared" ref="AH17" si="14">+SUM(AH8:AH16)</f>
        <v>112.80000000000001</v>
      </c>
      <c r="AI17" s="271"/>
      <c r="AJ17" s="269">
        <f>+SUM(AJ8:AJ16)</f>
        <v>0</v>
      </c>
      <c r="AK17" s="270">
        <f t="shared" ref="AK17" si="15">+SUM(AK8:AK16)</f>
        <v>0</v>
      </c>
      <c r="AL17" s="269">
        <f t="shared" ref="AL17" si="16">+SUM(AL8:AL16)</f>
        <v>0</v>
      </c>
      <c r="AM17" s="270">
        <f t="shared" ref="AM17" si="17">+SUM(AM8:AM16)</f>
        <v>0</v>
      </c>
      <c r="AN17" s="269">
        <f t="shared" ref="AN17" si="18">+SUM(AN8:AN16)</f>
        <v>95.000000000000014</v>
      </c>
      <c r="AO17" s="270">
        <f t="shared" ref="AO17" si="19">+SUM(AO8:AO16)</f>
        <v>119.10000000000001</v>
      </c>
      <c r="AP17" s="269">
        <f t="shared" ref="AP17" si="20">+SUM(AP8:AP16)</f>
        <v>95.000000000000014</v>
      </c>
      <c r="AQ17" s="270">
        <f t="shared" ref="AQ17" si="21">+SUM(AQ8:AQ16)</f>
        <v>119.10000000000001</v>
      </c>
      <c r="AR17" s="273"/>
      <c r="AS17" s="269">
        <f>+SUM(AS8:AS16)</f>
        <v>0</v>
      </c>
      <c r="AT17" s="270">
        <f t="shared" ref="AT17" si="22">+SUM(AT8:AT16)</f>
        <v>0</v>
      </c>
      <c r="AU17" s="269">
        <f t="shared" ref="AU17" si="23">+SUM(AU8:AU16)</f>
        <v>0</v>
      </c>
      <c r="AV17" s="270">
        <f t="shared" ref="AV17" si="24">+SUM(AV8:AV16)</f>
        <v>0</v>
      </c>
      <c r="AW17" s="269">
        <f t="shared" ref="AW17" si="25">+SUM(AW8:AW16)</f>
        <v>127.50000000000003</v>
      </c>
      <c r="AX17" s="270">
        <f t="shared" ref="AX17" si="26">+SUM(AX8:AX16)</f>
        <v>127.50000000000003</v>
      </c>
      <c r="AY17" s="269">
        <f t="shared" ref="AY17" si="27">+SUM(AY8:AY16)</f>
        <v>127.50000000000003</v>
      </c>
      <c r="AZ17" s="270">
        <f t="shared" ref="AZ17" si="28">+SUM(AZ8:AZ16)</f>
        <v>127.50000000000003</v>
      </c>
    </row>
    <row r="18" spans="1:52">
      <c r="A18" s="205"/>
      <c r="B18" s="355"/>
      <c r="C18" s="293"/>
      <c r="D18" s="184"/>
      <c r="E18" s="292"/>
      <c r="F18" s="231"/>
      <c r="G18" s="205"/>
      <c r="H18" s="209"/>
      <c r="I18" s="269"/>
      <c r="J18" s="270"/>
      <c r="K18" s="269"/>
      <c r="L18" s="270"/>
      <c r="M18" s="269"/>
      <c r="N18" s="270"/>
      <c r="O18" s="269"/>
      <c r="P18" s="270"/>
      <c r="Q18" s="419"/>
      <c r="R18" s="269"/>
      <c r="S18" s="419"/>
      <c r="T18" s="269"/>
      <c r="U18" s="270"/>
      <c r="V18" s="269"/>
      <c r="W18" s="270"/>
      <c r="X18" s="269"/>
      <c r="Y18" s="270"/>
      <c r="Z18" s="271"/>
      <c r="AA18" s="269"/>
      <c r="AB18" s="270"/>
      <c r="AC18" s="269"/>
      <c r="AD18" s="270"/>
      <c r="AE18" s="269"/>
      <c r="AF18" s="270"/>
      <c r="AG18" s="269"/>
      <c r="AH18" s="270"/>
      <c r="AI18" s="271"/>
      <c r="AJ18" s="269"/>
      <c r="AK18" s="270"/>
      <c r="AL18" s="269"/>
      <c r="AM18" s="270"/>
      <c r="AN18" s="269"/>
      <c r="AO18" s="270"/>
      <c r="AP18" s="269"/>
      <c r="AQ18" s="270"/>
      <c r="AR18" s="273"/>
      <c r="AS18" s="269"/>
      <c r="AT18" s="270"/>
      <c r="AU18" s="269"/>
      <c r="AV18" s="419"/>
      <c r="AW18" s="269"/>
      <c r="AX18" s="270"/>
      <c r="AY18" s="269"/>
      <c r="AZ18" s="270"/>
    </row>
    <row r="19" spans="1:52">
      <c r="A19" s="205"/>
      <c r="B19" s="355" t="s">
        <v>173</v>
      </c>
      <c r="C19" s="450">
        <v>428</v>
      </c>
      <c r="D19" s="20">
        <v>41402</v>
      </c>
      <c r="E19" s="366">
        <v>347</v>
      </c>
      <c r="F19" s="231" t="s">
        <v>39</v>
      </c>
      <c r="G19" s="15" t="s">
        <v>39</v>
      </c>
      <c r="H19" s="27" t="s">
        <v>81</v>
      </c>
      <c r="I19" s="269" t="s">
        <v>97</v>
      </c>
      <c r="J19" s="270" t="s">
        <v>97</v>
      </c>
      <c r="K19" s="269" t="s">
        <v>97</v>
      </c>
      <c r="L19" s="270" t="s">
        <v>97</v>
      </c>
      <c r="M19" s="269">
        <v>0</v>
      </c>
      <c r="N19" s="270">
        <v>0</v>
      </c>
      <c r="O19" s="269" t="s">
        <v>97</v>
      </c>
      <c r="P19" s="270" t="s">
        <v>97</v>
      </c>
      <c r="Q19" s="419"/>
      <c r="R19" s="269" t="s">
        <v>97</v>
      </c>
      <c r="S19" s="419" t="s">
        <v>97</v>
      </c>
      <c r="T19" s="269" t="s">
        <v>97</v>
      </c>
      <c r="U19" s="270" t="s">
        <v>97</v>
      </c>
      <c r="V19" s="269">
        <v>0</v>
      </c>
      <c r="W19" s="270">
        <v>0</v>
      </c>
      <c r="X19" s="269" t="s">
        <v>97</v>
      </c>
      <c r="Y19" s="270" t="s">
        <v>97</v>
      </c>
      <c r="Z19" s="271"/>
      <c r="AA19" s="269" t="s">
        <v>97</v>
      </c>
      <c r="AB19" s="270" t="s">
        <v>97</v>
      </c>
      <c r="AC19" s="269" t="s">
        <v>97</v>
      </c>
      <c r="AD19" s="270" t="s">
        <v>97</v>
      </c>
      <c r="AE19" s="269">
        <v>0</v>
      </c>
      <c r="AF19" s="270">
        <v>0</v>
      </c>
      <c r="AG19" s="269" t="s">
        <v>97</v>
      </c>
      <c r="AH19" s="270" t="s">
        <v>97</v>
      </c>
      <c r="AI19" s="271"/>
      <c r="AJ19" s="269" t="s">
        <v>97</v>
      </c>
      <c r="AK19" s="270" t="s">
        <v>97</v>
      </c>
      <c r="AL19" s="269" t="s">
        <v>97</v>
      </c>
      <c r="AM19" s="270" t="s">
        <v>97</v>
      </c>
      <c r="AN19" s="269">
        <v>0</v>
      </c>
      <c r="AO19" s="270">
        <v>0</v>
      </c>
      <c r="AP19" s="269" t="s">
        <v>97</v>
      </c>
      <c r="AQ19" s="270" t="s">
        <v>97</v>
      </c>
      <c r="AR19" s="273"/>
      <c r="AS19" s="269" t="s">
        <v>97</v>
      </c>
      <c r="AT19" s="270" t="s">
        <v>97</v>
      </c>
      <c r="AU19" s="269" t="s">
        <v>97</v>
      </c>
      <c r="AV19" s="419" t="s">
        <v>97</v>
      </c>
      <c r="AW19" s="269">
        <v>0</v>
      </c>
      <c r="AX19" s="270">
        <v>0</v>
      </c>
      <c r="AY19" s="269" t="s">
        <v>97</v>
      </c>
      <c r="AZ19" s="270" t="s">
        <v>97</v>
      </c>
    </row>
    <row r="20" spans="1:52">
      <c r="A20" s="205"/>
      <c r="B20" s="355"/>
      <c r="C20" s="293"/>
      <c r="D20" s="184"/>
      <c r="E20" s="292"/>
      <c r="F20" s="231"/>
      <c r="G20" s="205"/>
      <c r="H20" s="209" t="s">
        <v>202</v>
      </c>
      <c r="I20" s="269">
        <f>+SUM(I19)</f>
        <v>0</v>
      </c>
      <c r="J20" s="270">
        <f t="shared" ref="J20:P20" si="29">+SUM(J19)</f>
        <v>0</v>
      </c>
      <c r="K20" s="269">
        <f t="shared" si="29"/>
        <v>0</v>
      </c>
      <c r="L20" s="270">
        <f t="shared" si="29"/>
        <v>0</v>
      </c>
      <c r="M20" s="269">
        <f t="shared" si="29"/>
        <v>0</v>
      </c>
      <c r="N20" s="270">
        <f t="shared" si="29"/>
        <v>0</v>
      </c>
      <c r="O20" s="269">
        <f t="shared" si="29"/>
        <v>0</v>
      </c>
      <c r="P20" s="270">
        <f t="shared" si="29"/>
        <v>0</v>
      </c>
      <c r="Q20" s="419"/>
      <c r="R20" s="269">
        <f>+SUM(R19)</f>
        <v>0</v>
      </c>
      <c r="S20" s="270">
        <f t="shared" ref="S20" si="30">+SUM(S19)</f>
        <v>0</v>
      </c>
      <c r="T20" s="269">
        <f t="shared" ref="T20" si="31">+SUM(T19)</f>
        <v>0</v>
      </c>
      <c r="U20" s="270">
        <f t="shared" ref="U20" si="32">+SUM(U19)</f>
        <v>0</v>
      </c>
      <c r="V20" s="269">
        <f t="shared" ref="V20" si="33">+SUM(V19)</f>
        <v>0</v>
      </c>
      <c r="W20" s="270">
        <f t="shared" ref="W20" si="34">+SUM(W19)</f>
        <v>0</v>
      </c>
      <c r="X20" s="269">
        <f t="shared" ref="X20" si="35">+SUM(X19)</f>
        <v>0</v>
      </c>
      <c r="Y20" s="270">
        <f t="shared" ref="Y20" si="36">+SUM(Y19)</f>
        <v>0</v>
      </c>
      <c r="Z20" s="271"/>
      <c r="AA20" s="269">
        <f>+SUM(AA19)</f>
        <v>0</v>
      </c>
      <c r="AB20" s="270">
        <f t="shared" ref="AB20" si="37">+SUM(AB19)</f>
        <v>0</v>
      </c>
      <c r="AC20" s="269">
        <f t="shared" ref="AC20" si="38">+SUM(AC19)</f>
        <v>0</v>
      </c>
      <c r="AD20" s="270">
        <f t="shared" ref="AD20" si="39">+SUM(AD19)</f>
        <v>0</v>
      </c>
      <c r="AE20" s="269">
        <f t="shared" ref="AE20" si="40">+SUM(AE19)</f>
        <v>0</v>
      </c>
      <c r="AF20" s="270">
        <f t="shared" ref="AF20" si="41">+SUM(AF19)</f>
        <v>0</v>
      </c>
      <c r="AG20" s="269">
        <f t="shared" ref="AG20" si="42">+SUM(AG19)</f>
        <v>0</v>
      </c>
      <c r="AH20" s="270">
        <f t="shared" ref="AH20" si="43">+SUM(AH19)</f>
        <v>0</v>
      </c>
      <c r="AI20" s="271"/>
      <c r="AJ20" s="269">
        <f>+SUM(AJ19)</f>
        <v>0</v>
      </c>
      <c r="AK20" s="270">
        <f t="shared" ref="AK20" si="44">+SUM(AK19)</f>
        <v>0</v>
      </c>
      <c r="AL20" s="269">
        <f t="shared" ref="AL20" si="45">+SUM(AL19)</f>
        <v>0</v>
      </c>
      <c r="AM20" s="270">
        <f t="shared" ref="AM20" si="46">+SUM(AM19)</f>
        <v>0</v>
      </c>
      <c r="AN20" s="269">
        <f t="shared" ref="AN20" si="47">+SUM(AN19)</f>
        <v>0</v>
      </c>
      <c r="AO20" s="270">
        <f t="shared" ref="AO20" si="48">+SUM(AO19)</f>
        <v>0</v>
      </c>
      <c r="AP20" s="269">
        <f t="shared" ref="AP20" si="49">+SUM(AP19)</f>
        <v>0</v>
      </c>
      <c r="AQ20" s="270">
        <f t="shared" ref="AQ20" si="50">+SUM(AQ19)</f>
        <v>0</v>
      </c>
      <c r="AR20" s="273"/>
      <c r="AS20" s="269">
        <f>+SUM(AS19)</f>
        <v>0</v>
      </c>
      <c r="AT20" s="270">
        <f t="shared" ref="AT20" si="51">+SUM(AT19)</f>
        <v>0</v>
      </c>
      <c r="AU20" s="269">
        <f t="shared" ref="AU20" si="52">+SUM(AU19)</f>
        <v>0</v>
      </c>
      <c r="AV20" s="270">
        <f t="shared" ref="AV20" si="53">+SUM(AV19)</f>
        <v>0</v>
      </c>
      <c r="AW20" s="269">
        <f t="shared" ref="AW20" si="54">+SUM(AW19)</f>
        <v>0</v>
      </c>
      <c r="AX20" s="270">
        <f t="shared" ref="AX20" si="55">+SUM(AX19)</f>
        <v>0</v>
      </c>
      <c r="AY20" s="269">
        <f t="shared" ref="AY20" si="56">+SUM(AY19)</f>
        <v>0</v>
      </c>
      <c r="AZ20" s="270">
        <f t="shared" ref="AZ20" si="57">+SUM(AZ19)</f>
        <v>0</v>
      </c>
    </row>
    <row r="21" spans="1:52">
      <c r="A21" s="205"/>
      <c r="B21" s="355"/>
      <c r="C21" s="14"/>
      <c r="D21" s="20"/>
      <c r="E21" s="366"/>
      <c r="F21" s="231"/>
      <c r="G21" s="15"/>
      <c r="H21" s="27"/>
      <c r="I21" s="269"/>
      <c r="J21" s="270"/>
      <c r="K21" s="269"/>
      <c r="L21" s="270"/>
      <c r="M21" s="269"/>
      <c r="N21" s="270"/>
      <c r="O21" s="269"/>
      <c r="P21" s="270"/>
      <c r="Q21" s="419"/>
      <c r="R21" s="269"/>
      <c r="S21" s="419"/>
      <c r="T21" s="269"/>
      <c r="U21" s="270"/>
      <c r="V21" s="269"/>
      <c r="W21" s="270"/>
      <c r="X21" s="269"/>
      <c r="Y21" s="270"/>
      <c r="Z21" s="271"/>
      <c r="AA21" s="269"/>
      <c r="AB21" s="270"/>
      <c r="AC21" s="269"/>
      <c r="AD21" s="270"/>
      <c r="AE21" s="269"/>
      <c r="AF21" s="270"/>
      <c r="AG21" s="269"/>
      <c r="AH21" s="270"/>
      <c r="AI21" s="271"/>
      <c r="AJ21" s="269"/>
      <c r="AK21" s="270"/>
      <c r="AL21" s="269"/>
      <c r="AM21" s="270"/>
      <c r="AN21" s="269"/>
      <c r="AO21" s="270"/>
      <c r="AP21" s="269"/>
      <c r="AQ21" s="270"/>
      <c r="AR21" s="273"/>
      <c r="AS21" s="269"/>
      <c r="AT21" s="270"/>
      <c r="AU21" s="269"/>
      <c r="AV21" s="419"/>
      <c r="AW21" s="269"/>
      <c r="AX21" s="270"/>
      <c r="AY21" s="269"/>
      <c r="AZ21" s="270"/>
    </row>
    <row r="22" spans="1:52" ht="12.75" customHeight="1">
      <c r="A22" s="223"/>
      <c r="B22" s="355" t="s">
        <v>175</v>
      </c>
      <c r="C22" s="14">
        <v>460</v>
      </c>
      <c r="D22" s="22">
        <v>41417</v>
      </c>
      <c r="E22" s="366">
        <v>372</v>
      </c>
      <c r="F22" s="231" t="s">
        <v>51</v>
      </c>
      <c r="G22" s="15" t="s">
        <v>51</v>
      </c>
      <c r="H22" s="27" t="s">
        <v>89</v>
      </c>
      <c r="I22" s="269" t="s">
        <v>97</v>
      </c>
      <c r="J22" s="270" t="s">
        <v>97</v>
      </c>
      <c r="K22" s="269" t="s">
        <v>97</v>
      </c>
      <c r="L22" s="270" t="s">
        <v>97</v>
      </c>
      <c r="M22" s="269">
        <v>0</v>
      </c>
      <c r="N22" s="270">
        <v>0</v>
      </c>
      <c r="O22" s="269" t="s">
        <v>97</v>
      </c>
      <c r="P22" s="270" t="s">
        <v>97</v>
      </c>
      <c r="Q22" s="419"/>
      <c r="R22" s="269" t="s">
        <v>97</v>
      </c>
      <c r="S22" s="419" t="s">
        <v>97</v>
      </c>
      <c r="T22" s="269" t="s">
        <v>97</v>
      </c>
      <c r="U22" s="270" t="s">
        <v>97</v>
      </c>
      <c r="V22" s="269">
        <v>0</v>
      </c>
      <c r="W22" s="270">
        <v>0</v>
      </c>
      <c r="X22" s="269" t="s">
        <v>97</v>
      </c>
      <c r="Y22" s="270" t="s">
        <v>97</v>
      </c>
      <c r="Z22" s="271"/>
      <c r="AA22" s="269" t="s">
        <v>97</v>
      </c>
      <c r="AB22" s="270" t="s">
        <v>97</v>
      </c>
      <c r="AC22" s="269" t="s">
        <v>97</v>
      </c>
      <c r="AD22" s="270" t="s">
        <v>97</v>
      </c>
      <c r="AE22" s="269">
        <v>0</v>
      </c>
      <c r="AF22" s="270">
        <v>0</v>
      </c>
      <c r="AG22" s="269" t="s">
        <v>97</v>
      </c>
      <c r="AH22" s="270" t="s">
        <v>97</v>
      </c>
      <c r="AI22" s="271"/>
      <c r="AJ22" s="269" t="s">
        <v>97</v>
      </c>
      <c r="AK22" s="270" t="s">
        <v>97</v>
      </c>
      <c r="AL22" s="269" t="s">
        <v>97</v>
      </c>
      <c r="AM22" s="270" t="s">
        <v>97</v>
      </c>
      <c r="AN22" s="269">
        <v>0</v>
      </c>
      <c r="AO22" s="270">
        <v>0</v>
      </c>
      <c r="AP22" s="269" t="s">
        <v>97</v>
      </c>
      <c r="AQ22" s="270" t="s">
        <v>97</v>
      </c>
      <c r="AR22" s="273"/>
      <c r="AS22" s="269" t="s">
        <v>97</v>
      </c>
      <c r="AT22" s="270" t="s">
        <v>97</v>
      </c>
      <c r="AU22" s="269" t="s">
        <v>97</v>
      </c>
      <c r="AV22" s="419" t="s">
        <v>97</v>
      </c>
      <c r="AW22" s="269">
        <v>0</v>
      </c>
      <c r="AX22" s="270">
        <v>0</v>
      </c>
      <c r="AY22" s="269" t="s">
        <v>97</v>
      </c>
      <c r="AZ22" s="270" t="s">
        <v>97</v>
      </c>
    </row>
    <row r="23" spans="1:52">
      <c r="A23" s="205"/>
      <c r="B23" s="355"/>
      <c r="C23" s="293"/>
      <c r="D23" s="184"/>
      <c r="E23" s="292"/>
      <c r="F23" s="231"/>
      <c r="G23" s="205"/>
      <c r="H23" s="209" t="s">
        <v>202</v>
      </c>
      <c r="I23" s="269">
        <f>+SUM(I22)</f>
        <v>0</v>
      </c>
      <c r="J23" s="270">
        <f t="shared" ref="J23" si="58">+SUM(J22)</f>
        <v>0</v>
      </c>
      <c r="K23" s="269">
        <f t="shared" ref="K23" si="59">+SUM(K22)</f>
        <v>0</v>
      </c>
      <c r="L23" s="270">
        <f t="shared" ref="L23" si="60">+SUM(L22)</f>
        <v>0</v>
      </c>
      <c r="M23" s="269">
        <f t="shared" ref="M23" si="61">+SUM(M22)</f>
        <v>0</v>
      </c>
      <c r="N23" s="270">
        <f t="shared" ref="N23" si="62">+SUM(N22)</f>
        <v>0</v>
      </c>
      <c r="O23" s="269">
        <f t="shared" ref="O23" si="63">+SUM(O22)</f>
        <v>0</v>
      </c>
      <c r="P23" s="270">
        <f t="shared" ref="P23" si="64">+SUM(P22)</f>
        <v>0</v>
      </c>
      <c r="Q23" s="419"/>
      <c r="R23" s="269">
        <f>+SUM(R22)</f>
        <v>0</v>
      </c>
      <c r="S23" s="270">
        <f t="shared" ref="S23" si="65">+SUM(S22)</f>
        <v>0</v>
      </c>
      <c r="T23" s="269">
        <f t="shared" ref="T23" si="66">+SUM(T22)</f>
        <v>0</v>
      </c>
      <c r="U23" s="270">
        <f t="shared" ref="U23" si="67">+SUM(U22)</f>
        <v>0</v>
      </c>
      <c r="V23" s="269">
        <f t="shared" ref="V23" si="68">+SUM(V22)</f>
        <v>0</v>
      </c>
      <c r="W23" s="270">
        <f t="shared" ref="W23" si="69">+SUM(W22)</f>
        <v>0</v>
      </c>
      <c r="X23" s="269">
        <f t="shared" ref="X23" si="70">+SUM(X22)</f>
        <v>0</v>
      </c>
      <c r="Y23" s="270">
        <f t="shared" ref="Y23" si="71">+SUM(Y22)</f>
        <v>0</v>
      </c>
      <c r="Z23" s="271"/>
      <c r="AA23" s="269">
        <f>+SUM(AA22)</f>
        <v>0</v>
      </c>
      <c r="AB23" s="270">
        <f t="shared" ref="AB23" si="72">+SUM(AB22)</f>
        <v>0</v>
      </c>
      <c r="AC23" s="269">
        <f t="shared" ref="AC23" si="73">+SUM(AC22)</f>
        <v>0</v>
      </c>
      <c r="AD23" s="270">
        <f t="shared" ref="AD23" si="74">+SUM(AD22)</f>
        <v>0</v>
      </c>
      <c r="AE23" s="269">
        <f t="shared" ref="AE23" si="75">+SUM(AE22)</f>
        <v>0</v>
      </c>
      <c r="AF23" s="270">
        <f t="shared" ref="AF23" si="76">+SUM(AF22)</f>
        <v>0</v>
      </c>
      <c r="AG23" s="269">
        <f t="shared" ref="AG23" si="77">+SUM(AG22)</f>
        <v>0</v>
      </c>
      <c r="AH23" s="270">
        <f t="shared" ref="AH23" si="78">+SUM(AH22)</f>
        <v>0</v>
      </c>
      <c r="AI23" s="271"/>
      <c r="AJ23" s="269">
        <f>+SUM(AJ22)</f>
        <v>0</v>
      </c>
      <c r="AK23" s="270">
        <f t="shared" ref="AK23" si="79">+SUM(AK22)</f>
        <v>0</v>
      </c>
      <c r="AL23" s="269">
        <f t="shared" ref="AL23" si="80">+SUM(AL22)</f>
        <v>0</v>
      </c>
      <c r="AM23" s="270">
        <f t="shared" ref="AM23" si="81">+SUM(AM22)</f>
        <v>0</v>
      </c>
      <c r="AN23" s="269">
        <f t="shared" ref="AN23" si="82">+SUM(AN22)</f>
        <v>0</v>
      </c>
      <c r="AO23" s="270">
        <f t="shared" ref="AO23" si="83">+SUM(AO22)</f>
        <v>0</v>
      </c>
      <c r="AP23" s="269">
        <f t="shared" ref="AP23" si="84">+SUM(AP22)</f>
        <v>0</v>
      </c>
      <c r="AQ23" s="270">
        <f t="shared" ref="AQ23" si="85">+SUM(AQ22)</f>
        <v>0</v>
      </c>
      <c r="AR23" s="273"/>
      <c r="AS23" s="269">
        <f>+SUM(AS22)</f>
        <v>0</v>
      </c>
      <c r="AT23" s="270">
        <f t="shared" ref="AT23" si="86">+SUM(AT22)</f>
        <v>0</v>
      </c>
      <c r="AU23" s="269">
        <f t="shared" ref="AU23" si="87">+SUM(AU22)</f>
        <v>0</v>
      </c>
      <c r="AV23" s="270">
        <f t="shared" ref="AV23" si="88">+SUM(AV22)</f>
        <v>0</v>
      </c>
      <c r="AW23" s="269">
        <f t="shared" ref="AW23" si="89">+SUM(AW22)</f>
        <v>0</v>
      </c>
      <c r="AX23" s="270">
        <f t="shared" ref="AX23" si="90">+SUM(AX22)</f>
        <v>0</v>
      </c>
      <c r="AY23" s="269">
        <f t="shared" ref="AY23" si="91">+SUM(AY22)</f>
        <v>0</v>
      </c>
      <c r="AZ23" s="270">
        <f t="shared" ref="AZ23" si="92">+SUM(AZ22)</f>
        <v>0</v>
      </c>
    </row>
    <row r="24" spans="1:52">
      <c r="A24" s="223"/>
      <c r="B24" s="355"/>
      <c r="C24" s="14"/>
      <c r="D24" s="22"/>
      <c r="E24" s="366"/>
      <c r="F24" s="231"/>
      <c r="G24" s="15"/>
      <c r="H24" s="27"/>
      <c r="I24" s="269"/>
      <c r="J24" s="270"/>
      <c r="K24" s="269"/>
      <c r="L24" s="270"/>
      <c r="M24" s="269"/>
      <c r="N24" s="270"/>
      <c r="O24" s="269"/>
      <c r="P24" s="270"/>
      <c r="Q24" s="419"/>
      <c r="R24" s="269"/>
      <c r="S24" s="419"/>
      <c r="T24" s="269"/>
      <c r="U24" s="270"/>
      <c r="V24" s="269"/>
      <c r="W24" s="270"/>
      <c r="X24" s="269"/>
      <c r="Y24" s="270"/>
      <c r="Z24" s="271"/>
      <c r="AA24" s="269"/>
      <c r="AB24" s="270"/>
      <c r="AC24" s="269"/>
      <c r="AD24" s="270"/>
      <c r="AE24" s="269"/>
      <c r="AF24" s="270"/>
      <c r="AG24" s="269"/>
      <c r="AH24" s="270"/>
      <c r="AI24" s="271"/>
      <c r="AJ24" s="269"/>
      <c r="AK24" s="270"/>
      <c r="AL24" s="269"/>
      <c r="AM24" s="270"/>
      <c r="AN24" s="269"/>
      <c r="AO24" s="270"/>
      <c r="AP24" s="269"/>
      <c r="AQ24" s="270"/>
      <c r="AR24" s="273"/>
      <c r="AS24" s="269"/>
      <c r="AT24" s="270"/>
      <c r="AU24" s="269"/>
      <c r="AV24" s="419"/>
      <c r="AW24" s="269"/>
      <c r="AX24" s="270"/>
      <c r="AY24" s="269"/>
      <c r="AZ24" s="270"/>
    </row>
    <row r="25" spans="1:52">
      <c r="A25" s="223"/>
      <c r="B25" s="355" t="s">
        <v>31</v>
      </c>
      <c r="C25" s="14">
        <v>462</v>
      </c>
      <c r="D25" s="20">
        <v>41417</v>
      </c>
      <c r="E25" s="366">
        <v>406</v>
      </c>
      <c r="F25" s="231" t="s">
        <v>124</v>
      </c>
      <c r="G25" s="15" t="s">
        <v>224</v>
      </c>
      <c r="H25" s="27" t="s">
        <v>90</v>
      </c>
      <c r="I25" s="256" t="s">
        <v>159</v>
      </c>
      <c r="J25" s="270"/>
      <c r="K25" s="269"/>
      <c r="L25" s="270"/>
      <c r="M25" s="269"/>
      <c r="N25" s="270"/>
      <c r="O25" s="269"/>
      <c r="P25" s="270"/>
      <c r="Q25" s="419"/>
      <c r="R25" s="269"/>
      <c r="S25" s="419"/>
      <c r="T25" s="269"/>
      <c r="U25" s="270"/>
      <c r="V25" s="269"/>
      <c r="W25" s="270"/>
      <c r="X25" s="269"/>
      <c r="Y25" s="270"/>
      <c r="Z25" s="271"/>
      <c r="AA25" s="269"/>
      <c r="AB25" s="270"/>
      <c r="AC25" s="269"/>
      <c r="AD25" s="270"/>
      <c r="AE25" s="269"/>
      <c r="AF25" s="270"/>
      <c r="AG25" s="269"/>
      <c r="AH25" s="270"/>
      <c r="AI25" s="271"/>
      <c r="AJ25" s="269"/>
      <c r="AK25" s="270"/>
      <c r="AL25" s="269"/>
      <c r="AM25" s="270"/>
      <c r="AN25" s="269"/>
      <c r="AO25" s="270"/>
      <c r="AP25" s="269"/>
      <c r="AQ25" s="270"/>
      <c r="AR25" s="273"/>
      <c r="AS25" s="269"/>
      <c r="AT25" s="270"/>
      <c r="AU25" s="269"/>
      <c r="AV25" s="419"/>
      <c r="AW25" s="269"/>
      <c r="AX25" s="270"/>
      <c r="AY25" s="269"/>
      <c r="AZ25" s="270"/>
    </row>
    <row r="26" spans="1:52">
      <c r="A26" s="205"/>
      <c r="B26" s="355"/>
      <c r="C26" s="293"/>
      <c r="D26" s="184"/>
      <c r="E26" s="292"/>
      <c r="F26" s="231"/>
      <c r="G26" s="205"/>
      <c r="H26" s="209" t="s">
        <v>202</v>
      </c>
      <c r="I26" s="269">
        <f>+SUM(I25)</f>
        <v>0</v>
      </c>
      <c r="J26" s="270">
        <f t="shared" ref="J26" si="93">+SUM(J25)</f>
        <v>0</v>
      </c>
      <c r="K26" s="269">
        <f t="shared" ref="K26" si="94">+SUM(K25)</f>
        <v>0</v>
      </c>
      <c r="L26" s="270">
        <f t="shared" ref="L26" si="95">+SUM(L25)</f>
        <v>0</v>
      </c>
      <c r="M26" s="269">
        <f t="shared" ref="M26" si="96">+SUM(M25)</f>
        <v>0</v>
      </c>
      <c r="N26" s="270">
        <f t="shared" ref="N26" si="97">+SUM(N25)</f>
        <v>0</v>
      </c>
      <c r="O26" s="269">
        <f t="shared" ref="O26" si="98">+SUM(O25)</f>
        <v>0</v>
      </c>
      <c r="P26" s="270">
        <f t="shared" ref="P26" si="99">+SUM(P25)</f>
        <v>0</v>
      </c>
      <c r="Q26" s="419"/>
      <c r="R26" s="269">
        <f>+SUM(R25)</f>
        <v>0</v>
      </c>
      <c r="S26" s="270">
        <f t="shared" ref="S26" si="100">+SUM(S25)</f>
        <v>0</v>
      </c>
      <c r="T26" s="269">
        <f t="shared" ref="T26" si="101">+SUM(T25)</f>
        <v>0</v>
      </c>
      <c r="U26" s="270">
        <f t="shared" ref="U26" si="102">+SUM(U25)</f>
        <v>0</v>
      </c>
      <c r="V26" s="269">
        <f t="shared" ref="V26" si="103">+SUM(V25)</f>
        <v>0</v>
      </c>
      <c r="W26" s="270">
        <f t="shared" ref="W26" si="104">+SUM(W25)</f>
        <v>0</v>
      </c>
      <c r="X26" s="269">
        <f t="shared" ref="X26" si="105">+SUM(X25)</f>
        <v>0</v>
      </c>
      <c r="Y26" s="270">
        <f t="shared" ref="Y26" si="106">+SUM(Y25)</f>
        <v>0</v>
      </c>
      <c r="Z26" s="271"/>
      <c r="AA26" s="269">
        <f>+SUM(AA25)</f>
        <v>0</v>
      </c>
      <c r="AB26" s="270">
        <f t="shared" ref="AB26" si="107">+SUM(AB25)</f>
        <v>0</v>
      </c>
      <c r="AC26" s="269">
        <f t="shared" ref="AC26" si="108">+SUM(AC25)</f>
        <v>0</v>
      </c>
      <c r="AD26" s="270">
        <f t="shared" ref="AD26" si="109">+SUM(AD25)</f>
        <v>0</v>
      </c>
      <c r="AE26" s="269">
        <f t="shared" ref="AE26" si="110">+SUM(AE25)</f>
        <v>0</v>
      </c>
      <c r="AF26" s="270">
        <f t="shared" ref="AF26" si="111">+SUM(AF25)</f>
        <v>0</v>
      </c>
      <c r="AG26" s="269">
        <f t="shared" ref="AG26" si="112">+SUM(AG25)</f>
        <v>0</v>
      </c>
      <c r="AH26" s="270">
        <f t="shared" ref="AH26" si="113">+SUM(AH25)</f>
        <v>0</v>
      </c>
      <c r="AI26" s="271"/>
      <c r="AJ26" s="269">
        <f>+SUM(AJ25)</f>
        <v>0</v>
      </c>
      <c r="AK26" s="270">
        <f t="shared" ref="AK26" si="114">+SUM(AK25)</f>
        <v>0</v>
      </c>
      <c r="AL26" s="269">
        <f t="shared" ref="AL26" si="115">+SUM(AL25)</f>
        <v>0</v>
      </c>
      <c r="AM26" s="270">
        <f t="shared" ref="AM26" si="116">+SUM(AM25)</f>
        <v>0</v>
      </c>
      <c r="AN26" s="269">
        <f t="shared" ref="AN26" si="117">+SUM(AN25)</f>
        <v>0</v>
      </c>
      <c r="AO26" s="270">
        <f t="shared" ref="AO26" si="118">+SUM(AO25)</f>
        <v>0</v>
      </c>
      <c r="AP26" s="269">
        <f t="shared" ref="AP26" si="119">+SUM(AP25)</f>
        <v>0</v>
      </c>
      <c r="AQ26" s="270">
        <f t="shared" ref="AQ26" si="120">+SUM(AQ25)</f>
        <v>0</v>
      </c>
      <c r="AR26" s="273"/>
      <c r="AS26" s="269">
        <f>+SUM(AS25)</f>
        <v>0</v>
      </c>
      <c r="AT26" s="270">
        <f t="shared" ref="AT26" si="121">+SUM(AT25)</f>
        <v>0</v>
      </c>
      <c r="AU26" s="269">
        <f t="shared" ref="AU26" si="122">+SUM(AU25)</f>
        <v>0</v>
      </c>
      <c r="AV26" s="270">
        <f t="shared" ref="AV26" si="123">+SUM(AV25)</f>
        <v>0</v>
      </c>
      <c r="AW26" s="269">
        <f t="shared" ref="AW26" si="124">+SUM(AW25)</f>
        <v>0</v>
      </c>
      <c r="AX26" s="270">
        <f t="shared" ref="AX26" si="125">+SUM(AX25)</f>
        <v>0</v>
      </c>
      <c r="AY26" s="269">
        <f t="shared" ref="AY26" si="126">+SUM(AY25)</f>
        <v>0</v>
      </c>
      <c r="AZ26" s="270">
        <f t="shared" ref="AZ26" si="127">+SUM(AZ25)</f>
        <v>0</v>
      </c>
    </row>
    <row r="27" spans="1:52">
      <c r="A27" s="223"/>
      <c r="B27" s="355"/>
      <c r="C27" s="14"/>
      <c r="D27" s="20"/>
      <c r="E27" s="366"/>
      <c r="F27" s="231"/>
      <c r="G27" s="39"/>
      <c r="H27" s="27"/>
      <c r="I27" s="256"/>
      <c r="J27" s="270"/>
      <c r="K27" s="269"/>
      <c r="L27" s="270"/>
      <c r="M27" s="269"/>
      <c r="N27" s="270"/>
      <c r="O27" s="269"/>
      <c r="P27" s="270"/>
      <c r="Q27" s="419"/>
      <c r="R27" s="269"/>
      <c r="S27" s="419"/>
      <c r="T27" s="269"/>
      <c r="U27" s="270"/>
      <c r="V27" s="269"/>
      <c r="W27" s="270"/>
      <c r="X27" s="269"/>
      <c r="Y27" s="270"/>
      <c r="Z27" s="271"/>
      <c r="AA27" s="269"/>
      <c r="AB27" s="270"/>
      <c r="AC27" s="269"/>
      <c r="AD27" s="270"/>
      <c r="AE27" s="269"/>
      <c r="AF27" s="270"/>
      <c r="AG27" s="269"/>
      <c r="AH27" s="270"/>
      <c r="AI27" s="271"/>
      <c r="AJ27" s="269"/>
      <c r="AK27" s="270"/>
      <c r="AL27" s="269"/>
      <c r="AM27" s="270"/>
      <c r="AN27" s="269"/>
      <c r="AO27" s="270"/>
      <c r="AP27" s="269"/>
      <c r="AQ27" s="270"/>
      <c r="AR27" s="273"/>
      <c r="AS27" s="269"/>
      <c r="AT27" s="270"/>
      <c r="AU27" s="269"/>
      <c r="AV27" s="419"/>
      <c r="AW27" s="269"/>
      <c r="AX27" s="270"/>
      <c r="AY27" s="269"/>
      <c r="AZ27" s="270"/>
    </row>
    <row r="28" spans="1:52">
      <c r="A28" s="223"/>
      <c r="B28" s="355" t="s">
        <v>34</v>
      </c>
      <c r="C28" s="14">
        <v>481</v>
      </c>
      <c r="D28" s="20">
        <v>41431</v>
      </c>
      <c r="E28" s="366">
        <v>1512</v>
      </c>
      <c r="F28" s="231" t="s">
        <v>56</v>
      </c>
      <c r="G28" s="15" t="s">
        <v>56</v>
      </c>
      <c r="H28" s="27" t="s">
        <v>78</v>
      </c>
      <c r="I28" s="269">
        <v>-80.400000000000006</v>
      </c>
      <c r="J28" s="270">
        <v>-80.400000000000006</v>
      </c>
      <c r="K28" s="269">
        <v>-377.3</v>
      </c>
      <c r="L28" s="270">
        <v>-377.3</v>
      </c>
      <c r="M28" s="269">
        <v>457.7</v>
      </c>
      <c r="N28" s="270">
        <v>457.7</v>
      </c>
      <c r="O28" s="269">
        <v>0</v>
      </c>
      <c r="P28" s="270">
        <v>0</v>
      </c>
      <c r="Q28" s="419"/>
      <c r="R28" s="269">
        <v>-73.2</v>
      </c>
      <c r="S28" s="419">
        <v>-73.2</v>
      </c>
      <c r="T28" s="269">
        <v>-367</v>
      </c>
      <c r="U28" s="270">
        <v>-367</v>
      </c>
      <c r="V28" s="269">
        <v>440.2</v>
      </c>
      <c r="W28" s="270">
        <v>440.2</v>
      </c>
      <c r="X28" s="269">
        <v>0</v>
      </c>
      <c r="Y28" s="270">
        <v>0</v>
      </c>
      <c r="Z28" s="271"/>
      <c r="AA28" s="269">
        <v>-66.900000000000006</v>
      </c>
      <c r="AB28" s="270">
        <v>-66.900000000000006</v>
      </c>
      <c r="AC28" s="269">
        <v>-365.8</v>
      </c>
      <c r="AD28" s="270">
        <v>-365.8</v>
      </c>
      <c r="AE28" s="269">
        <v>432.7</v>
      </c>
      <c r="AF28" s="270">
        <v>432.7</v>
      </c>
      <c r="AG28" s="269">
        <v>0</v>
      </c>
      <c r="AH28" s="270">
        <v>0</v>
      </c>
      <c r="AI28" s="271"/>
      <c r="AJ28" s="269">
        <v>-65.2</v>
      </c>
      <c r="AK28" s="270">
        <v>-65.2</v>
      </c>
      <c r="AL28" s="269">
        <v>-366.3</v>
      </c>
      <c r="AM28" s="270">
        <v>-366.3</v>
      </c>
      <c r="AN28" s="269">
        <v>431.5</v>
      </c>
      <c r="AO28" s="270">
        <v>431.5</v>
      </c>
      <c r="AP28" s="269">
        <v>0</v>
      </c>
      <c r="AQ28" s="270">
        <v>0</v>
      </c>
      <c r="AR28" s="273"/>
      <c r="AS28" s="269">
        <v>-65.5</v>
      </c>
      <c r="AT28" s="270">
        <v>-65.5</v>
      </c>
      <c r="AU28" s="269">
        <v>-366.8</v>
      </c>
      <c r="AV28" s="419">
        <v>-366.8</v>
      </c>
      <c r="AW28" s="269">
        <v>432.3</v>
      </c>
      <c r="AX28" s="270">
        <v>432.3</v>
      </c>
      <c r="AY28" s="269">
        <v>0</v>
      </c>
      <c r="AZ28" s="270">
        <v>0</v>
      </c>
    </row>
    <row r="29" spans="1:52">
      <c r="A29" s="205"/>
      <c r="B29" s="355"/>
      <c r="C29" s="293"/>
      <c r="D29" s="184"/>
      <c r="E29" s="292"/>
      <c r="F29" s="231"/>
      <c r="G29" s="205"/>
      <c r="H29" s="209" t="s">
        <v>202</v>
      </c>
      <c r="I29" s="269">
        <f t="shared" ref="I29:P29" si="128">+SUM(I28:I28)</f>
        <v>-80.400000000000006</v>
      </c>
      <c r="J29" s="270">
        <f t="shared" si="128"/>
        <v>-80.400000000000006</v>
      </c>
      <c r="K29" s="269">
        <f t="shared" si="128"/>
        <v>-377.3</v>
      </c>
      <c r="L29" s="270">
        <f t="shared" si="128"/>
        <v>-377.3</v>
      </c>
      <c r="M29" s="269">
        <f t="shared" si="128"/>
        <v>457.7</v>
      </c>
      <c r="N29" s="270">
        <f t="shared" si="128"/>
        <v>457.7</v>
      </c>
      <c r="O29" s="269">
        <f t="shared" si="128"/>
        <v>0</v>
      </c>
      <c r="P29" s="270">
        <f t="shared" si="128"/>
        <v>0</v>
      </c>
      <c r="Q29" s="419"/>
      <c r="R29" s="269">
        <f t="shared" ref="R29:Y29" si="129">+SUM(R28:R28)</f>
        <v>-73.2</v>
      </c>
      <c r="S29" s="270">
        <f t="shared" si="129"/>
        <v>-73.2</v>
      </c>
      <c r="T29" s="269">
        <f t="shared" si="129"/>
        <v>-367</v>
      </c>
      <c r="U29" s="270">
        <f t="shared" si="129"/>
        <v>-367</v>
      </c>
      <c r="V29" s="269">
        <f t="shared" si="129"/>
        <v>440.2</v>
      </c>
      <c r="W29" s="270">
        <f t="shared" si="129"/>
        <v>440.2</v>
      </c>
      <c r="X29" s="269">
        <f t="shared" si="129"/>
        <v>0</v>
      </c>
      <c r="Y29" s="270">
        <f t="shared" si="129"/>
        <v>0</v>
      </c>
      <c r="Z29" s="271"/>
      <c r="AA29" s="269">
        <f t="shared" ref="AA29:AH29" si="130">+SUM(AA28:AA28)</f>
        <v>-66.900000000000006</v>
      </c>
      <c r="AB29" s="270">
        <f t="shared" si="130"/>
        <v>-66.900000000000006</v>
      </c>
      <c r="AC29" s="269">
        <f t="shared" si="130"/>
        <v>-365.8</v>
      </c>
      <c r="AD29" s="270">
        <f t="shared" si="130"/>
        <v>-365.8</v>
      </c>
      <c r="AE29" s="269">
        <f t="shared" si="130"/>
        <v>432.7</v>
      </c>
      <c r="AF29" s="270">
        <f t="shared" si="130"/>
        <v>432.7</v>
      </c>
      <c r="AG29" s="269">
        <f t="shared" si="130"/>
        <v>0</v>
      </c>
      <c r="AH29" s="270">
        <f t="shared" si="130"/>
        <v>0</v>
      </c>
      <c r="AI29" s="271"/>
      <c r="AJ29" s="269">
        <f t="shared" ref="AJ29:AQ29" si="131">+SUM(AJ28:AJ28)</f>
        <v>-65.2</v>
      </c>
      <c r="AK29" s="270">
        <f t="shared" si="131"/>
        <v>-65.2</v>
      </c>
      <c r="AL29" s="269">
        <f t="shared" si="131"/>
        <v>-366.3</v>
      </c>
      <c r="AM29" s="270">
        <f t="shared" si="131"/>
        <v>-366.3</v>
      </c>
      <c r="AN29" s="269">
        <f t="shared" si="131"/>
        <v>431.5</v>
      </c>
      <c r="AO29" s="270">
        <f t="shared" si="131"/>
        <v>431.5</v>
      </c>
      <c r="AP29" s="269">
        <f t="shared" si="131"/>
        <v>0</v>
      </c>
      <c r="AQ29" s="270">
        <f t="shared" si="131"/>
        <v>0</v>
      </c>
      <c r="AR29" s="273"/>
      <c r="AS29" s="269">
        <f t="shared" ref="AS29:AZ29" si="132">+SUM(AS28:AS28)</f>
        <v>-65.5</v>
      </c>
      <c r="AT29" s="270">
        <f t="shared" si="132"/>
        <v>-65.5</v>
      </c>
      <c r="AU29" s="269">
        <f t="shared" si="132"/>
        <v>-366.8</v>
      </c>
      <c r="AV29" s="270">
        <f t="shared" si="132"/>
        <v>-366.8</v>
      </c>
      <c r="AW29" s="269">
        <f t="shared" si="132"/>
        <v>432.3</v>
      </c>
      <c r="AX29" s="270">
        <f t="shared" si="132"/>
        <v>432.3</v>
      </c>
      <c r="AY29" s="269">
        <f t="shared" si="132"/>
        <v>0</v>
      </c>
      <c r="AZ29" s="270">
        <f t="shared" si="132"/>
        <v>0</v>
      </c>
    </row>
    <row r="30" spans="1:52">
      <c r="A30" s="223"/>
      <c r="B30" s="355"/>
      <c r="C30" s="14"/>
      <c r="D30" s="20"/>
      <c r="E30" s="366"/>
      <c r="F30" s="231"/>
      <c r="G30" s="15"/>
      <c r="H30" s="27"/>
      <c r="I30" s="269"/>
      <c r="J30" s="270"/>
      <c r="K30" s="269"/>
      <c r="L30" s="270"/>
      <c r="M30" s="269"/>
      <c r="N30" s="270"/>
      <c r="O30" s="269"/>
      <c r="P30" s="270"/>
      <c r="Q30" s="419"/>
      <c r="R30" s="269"/>
      <c r="S30" s="419"/>
      <c r="T30" s="269"/>
      <c r="U30" s="270"/>
      <c r="V30" s="269"/>
      <c r="W30" s="270"/>
      <c r="X30" s="269"/>
      <c r="Y30" s="270"/>
      <c r="Z30" s="271"/>
      <c r="AA30" s="269"/>
      <c r="AB30" s="270"/>
      <c r="AC30" s="269"/>
      <c r="AD30" s="270"/>
      <c r="AE30" s="269"/>
      <c r="AF30" s="270"/>
      <c r="AG30" s="269"/>
      <c r="AH30" s="270"/>
      <c r="AI30" s="271"/>
      <c r="AJ30" s="269"/>
      <c r="AK30" s="270"/>
      <c r="AL30" s="269"/>
      <c r="AM30" s="270"/>
      <c r="AN30" s="269"/>
      <c r="AO30" s="270"/>
      <c r="AP30" s="269"/>
      <c r="AQ30" s="270"/>
      <c r="AR30" s="273"/>
      <c r="AS30" s="269"/>
      <c r="AT30" s="270"/>
      <c r="AU30" s="269"/>
      <c r="AV30" s="419"/>
      <c r="AW30" s="269"/>
      <c r="AX30" s="270"/>
      <c r="AY30" s="269"/>
      <c r="AZ30" s="270"/>
    </row>
    <row r="31" spans="1:52">
      <c r="A31" s="223"/>
      <c r="B31" s="355" t="s">
        <v>31</v>
      </c>
      <c r="C31" s="14">
        <v>485</v>
      </c>
      <c r="D31" s="22">
        <v>41431</v>
      </c>
      <c r="E31" s="366">
        <v>406</v>
      </c>
      <c r="F31" s="231" t="s">
        <v>124</v>
      </c>
      <c r="G31" s="25" t="s">
        <v>57</v>
      </c>
      <c r="H31" s="27" t="s">
        <v>93</v>
      </c>
      <c r="I31" s="269">
        <v>-1.1000000000000001</v>
      </c>
      <c r="J31" s="270">
        <v>-0.8</v>
      </c>
      <c r="K31" s="269">
        <v>0</v>
      </c>
      <c r="L31" s="270">
        <v>0</v>
      </c>
      <c r="M31" s="269">
        <v>0</v>
      </c>
      <c r="N31" s="270">
        <v>0</v>
      </c>
      <c r="O31" s="269">
        <v>-1.1000000000000001</v>
      </c>
      <c r="P31" s="270">
        <v>-0.8</v>
      </c>
      <c r="Q31" s="419"/>
      <c r="R31" s="269">
        <v>-0.9</v>
      </c>
      <c r="S31" s="419">
        <v>-0.8</v>
      </c>
      <c r="T31" s="269">
        <v>0</v>
      </c>
      <c r="U31" s="270">
        <v>0</v>
      </c>
      <c r="V31" s="269">
        <v>0</v>
      </c>
      <c r="W31" s="270">
        <v>0</v>
      </c>
      <c r="X31" s="269">
        <v>-0.9</v>
      </c>
      <c r="Y31" s="270">
        <v>-0.8</v>
      </c>
      <c r="Z31" s="271"/>
      <c r="AA31" s="269">
        <v>-0.7</v>
      </c>
      <c r="AB31" s="270">
        <v>-0.8</v>
      </c>
      <c r="AC31" s="269">
        <v>0</v>
      </c>
      <c r="AD31" s="270">
        <v>0</v>
      </c>
      <c r="AE31" s="269">
        <v>0</v>
      </c>
      <c r="AF31" s="270">
        <v>0</v>
      </c>
      <c r="AG31" s="269">
        <v>-0.7</v>
      </c>
      <c r="AH31" s="270">
        <v>-0.8</v>
      </c>
      <c r="AI31" s="271"/>
      <c r="AJ31" s="269">
        <v>-0.9</v>
      </c>
      <c r="AK31" s="270">
        <v>-0.8</v>
      </c>
      <c r="AL31" s="269">
        <v>0</v>
      </c>
      <c r="AM31" s="270">
        <v>0</v>
      </c>
      <c r="AN31" s="269">
        <v>0</v>
      </c>
      <c r="AO31" s="270">
        <v>0</v>
      </c>
      <c r="AP31" s="269">
        <v>-0.9</v>
      </c>
      <c r="AQ31" s="270">
        <v>-0.8</v>
      </c>
      <c r="AR31" s="273"/>
      <c r="AS31" s="269">
        <v>-0.8</v>
      </c>
      <c r="AT31" s="270">
        <v>-0.8</v>
      </c>
      <c r="AU31" s="269">
        <v>0</v>
      </c>
      <c r="AV31" s="419">
        <v>0</v>
      </c>
      <c r="AW31" s="269">
        <v>0</v>
      </c>
      <c r="AX31" s="270">
        <v>0</v>
      </c>
      <c r="AY31" s="269">
        <v>-0.8</v>
      </c>
      <c r="AZ31" s="270">
        <v>-0.8</v>
      </c>
    </row>
    <row r="32" spans="1:52">
      <c r="A32" s="223"/>
      <c r="B32" s="355" t="s">
        <v>195</v>
      </c>
      <c r="C32" s="14">
        <v>70</v>
      </c>
      <c r="D32" s="22">
        <v>41320</v>
      </c>
      <c r="E32" s="366">
        <v>1516</v>
      </c>
      <c r="F32" s="231" t="s">
        <v>194</v>
      </c>
      <c r="G32" s="25" t="s">
        <v>156</v>
      </c>
      <c r="H32" s="42" t="s">
        <v>93</v>
      </c>
      <c r="I32" s="269" t="s">
        <v>101</v>
      </c>
      <c r="J32" s="270" t="s">
        <v>101</v>
      </c>
      <c r="K32" s="269">
        <v>0</v>
      </c>
      <c r="L32" s="270">
        <v>0</v>
      </c>
      <c r="M32" s="269">
        <v>0</v>
      </c>
      <c r="N32" s="270">
        <v>0</v>
      </c>
      <c r="O32" s="269" t="s">
        <v>101</v>
      </c>
      <c r="P32" s="270" t="s">
        <v>101</v>
      </c>
      <c r="Q32" s="419"/>
      <c r="R32" s="269" t="s">
        <v>101</v>
      </c>
      <c r="S32" s="419" t="s">
        <v>101</v>
      </c>
      <c r="T32" s="269">
        <v>0</v>
      </c>
      <c r="U32" s="270">
        <v>0</v>
      </c>
      <c r="V32" s="269">
        <v>0</v>
      </c>
      <c r="W32" s="270">
        <v>0</v>
      </c>
      <c r="X32" s="269" t="s">
        <v>101</v>
      </c>
      <c r="Y32" s="270" t="s">
        <v>101</v>
      </c>
      <c r="Z32" s="271"/>
      <c r="AA32" s="269" t="s">
        <v>101</v>
      </c>
      <c r="AB32" s="270" t="s">
        <v>101</v>
      </c>
      <c r="AC32" s="269">
        <v>0</v>
      </c>
      <c r="AD32" s="270">
        <v>0</v>
      </c>
      <c r="AE32" s="269">
        <v>0</v>
      </c>
      <c r="AF32" s="270">
        <v>0</v>
      </c>
      <c r="AG32" s="269" t="s">
        <v>101</v>
      </c>
      <c r="AH32" s="270" t="s">
        <v>101</v>
      </c>
      <c r="AI32" s="271"/>
      <c r="AJ32" s="269" t="s">
        <v>101</v>
      </c>
      <c r="AK32" s="270" t="s">
        <v>101</v>
      </c>
      <c r="AL32" s="269">
        <v>0</v>
      </c>
      <c r="AM32" s="270">
        <v>0</v>
      </c>
      <c r="AN32" s="269">
        <v>0</v>
      </c>
      <c r="AO32" s="270">
        <v>0</v>
      </c>
      <c r="AP32" s="269" t="s">
        <v>101</v>
      </c>
      <c r="AQ32" s="270" t="s">
        <v>101</v>
      </c>
      <c r="AR32" s="273"/>
      <c r="AS32" s="269" t="s">
        <v>101</v>
      </c>
      <c r="AT32" s="270" t="s">
        <v>101</v>
      </c>
      <c r="AU32" s="269">
        <v>0</v>
      </c>
      <c r="AV32" s="419">
        <v>0</v>
      </c>
      <c r="AW32" s="269">
        <v>0</v>
      </c>
      <c r="AX32" s="270">
        <v>0</v>
      </c>
      <c r="AY32" s="269" t="s">
        <v>101</v>
      </c>
      <c r="AZ32" s="270" t="s">
        <v>101</v>
      </c>
    </row>
    <row r="33" spans="1:52">
      <c r="A33" s="205"/>
      <c r="B33" s="355"/>
      <c r="C33" s="293"/>
      <c r="D33" s="184"/>
      <c r="E33" s="292"/>
      <c r="F33" s="231"/>
      <c r="G33" s="205"/>
      <c r="H33" s="209" t="s">
        <v>202</v>
      </c>
      <c r="I33" s="269">
        <f>+SUM(I30:I32)</f>
        <v>-1.1000000000000001</v>
      </c>
      <c r="J33" s="270">
        <f t="shared" ref="J33" si="133">+SUM(J30:J32)</f>
        <v>-0.8</v>
      </c>
      <c r="K33" s="269">
        <f t="shared" ref="K33" si="134">+SUM(K30:K32)</f>
        <v>0</v>
      </c>
      <c r="L33" s="270">
        <f t="shared" ref="L33" si="135">+SUM(L30:L32)</f>
        <v>0</v>
      </c>
      <c r="M33" s="269">
        <f t="shared" ref="M33" si="136">+SUM(M30:M32)</f>
        <v>0</v>
      </c>
      <c r="N33" s="270">
        <f t="shared" ref="N33" si="137">+SUM(N30:N32)</f>
        <v>0</v>
      </c>
      <c r="O33" s="269">
        <f t="shared" ref="O33" si="138">+SUM(O30:O32)</f>
        <v>-1.1000000000000001</v>
      </c>
      <c r="P33" s="270">
        <f t="shared" ref="P33" si="139">+SUM(P30:P32)</f>
        <v>-0.8</v>
      </c>
      <c r="Q33" s="419"/>
      <c r="R33" s="269">
        <f>+SUM(R30:R32)</f>
        <v>-0.9</v>
      </c>
      <c r="S33" s="270">
        <f t="shared" ref="S33" si="140">+SUM(S30:S32)</f>
        <v>-0.8</v>
      </c>
      <c r="T33" s="269">
        <f t="shared" ref="T33" si="141">+SUM(T30:T32)</f>
        <v>0</v>
      </c>
      <c r="U33" s="270">
        <f t="shared" ref="U33" si="142">+SUM(U30:U32)</f>
        <v>0</v>
      </c>
      <c r="V33" s="269">
        <f t="shared" ref="V33" si="143">+SUM(V30:V32)</f>
        <v>0</v>
      </c>
      <c r="W33" s="270">
        <f t="shared" ref="W33" si="144">+SUM(W30:W32)</f>
        <v>0</v>
      </c>
      <c r="X33" s="269">
        <f t="shared" ref="X33" si="145">+SUM(X30:X32)</f>
        <v>-0.9</v>
      </c>
      <c r="Y33" s="270">
        <f t="shared" ref="Y33" si="146">+SUM(Y30:Y32)</f>
        <v>-0.8</v>
      </c>
      <c r="Z33" s="271"/>
      <c r="AA33" s="269">
        <f>+SUM(AA30:AA32)</f>
        <v>-0.7</v>
      </c>
      <c r="AB33" s="270">
        <f t="shared" ref="AB33" si="147">+SUM(AB30:AB32)</f>
        <v>-0.8</v>
      </c>
      <c r="AC33" s="269">
        <f t="shared" ref="AC33" si="148">+SUM(AC30:AC32)</f>
        <v>0</v>
      </c>
      <c r="AD33" s="270">
        <f t="shared" ref="AD33" si="149">+SUM(AD30:AD32)</f>
        <v>0</v>
      </c>
      <c r="AE33" s="269">
        <f t="shared" ref="AE33" si="150">+SUM(AE30:AE32)</f>
        <v>0</v>
      </c>
      <c r="AF33" s="270">
        <f t="shared" ref="AF33" si="151">+SUM(AF30:AF32)</f>
        <v>0</v>
      </c>
      <c r="AG33" s="269">
        <f t="shared" ref="AG33" si="152">+SUM(AG30:AG32)</f>
        <v>-0.7</v>
      </c>
      <c r="AH33" s="270">
        <f t="shared" ref="AH33" si="153">+SUM(AH30:AH32)</f>
        <v>-0.8</v>
      </c>
      <c r="AI33" s="271"/>
      <c r="AJ33" s="269">
        <f>+SUM(AJ30:AJ32)</f>
        <v>-0.9</v>
      </c>
      <c r="AK33" s="270">
        <f t="shared" ref="AK33" si="154">+SUM(AK30:AK32)</f>
        <v>-0.8</v>
      </c>
      <c r="AL33" s="269">
        <f t="shared" ref="AL33" si="155">+SUM(AL30:AL32)</f>
        <v>0</v>
      </c>
      <c r="AM33" s="270">
        <f t="shared" ref="AM33" si="156">+SUM(AM30:AM32)</f>
        <v>0</v>
      </c>
      <c r="AN33" s="269">
        <f t="shared" ref="AN33" si="157">+SUM(AN30:AN32)</f>
        <v>0</v>
      </c>
      <c r="AO33" s="270">
        <f t="shared" ref="AO33" si="158">+SUM(AO30:AO32)</f>
        <v>0</v>
      </c>
      <c r="AP33" s="269">
        <f t="shared" ref="AP33" si="159">+SUM(AP30:AP32)</f>
        <v>-0.9</v>
      </c>
      <c r="AQ33" s="270">
        <f t="shared" ref="AQ33" si="160">+SUM(AQ30:AQ32)</f>
        <v>-0.8</v>
      </c>
      <c r="AR33" s="273"/>
      <c r="AS33" s="269">
        <f>+SUM(AS30:AS32)</f>
        <v>-0.8</v>
      </c>
      <c r="AT33" s="270">
        <f t="shared" ref="AT33" si="161">+SUM(AT30:AT32)</f>
        <v>-0.8</v>
      </c>
      <c r="AU33" s="269">
        <f t="shared" ref="AU33" si="162">+SUM(AU30:AU32)</f>
        <v>0</v>
      </c>
      <c r="AV33" s="270">
        <f t="shared" ref="AV33" si="163">+SUM(AV30:AV32)</f>
        <v>0</v>
      </c>
      <c r="AW33" s="269">
        <f t="shared" ref="AW33" si="164">+SUM(AW30:AW32)</f>
        <v>0</v>
      </c>
      <c r="AX33" s="270">
        <f t="shared" ref="AX33" si="165">+SUM(AX30:AX32)</f>
        <v>0</v>
      </c>
      <c r="AY33" s="269">
        <f t="shared" ref="AY33" si="166">+SUM(AY30:AY32)</f>
        <v>-0.8</v>
      </c>
      <c r="AZ33" s="270">
        <f t="shared" ref="AZ33" si="167">+SUM(AZ30:AZ32)</f>
        <v>-0.8</v>
      </c>
    </row>
    <row r="34" spans="1:52">
      <c r="A34" s="223"/>
      <c r="B34" s="355"/>
      <c r="C34" s="14"/>
      <c r="D34" s="22"/>
      <c r="E34" s="366"/>
      <c r="F34" s="231"/>
      <c r="G34" s="25"/>
      <c r="H34" s="42"/>
      <c r="I34" s="269"/>
      <c r="J34" s="270"/>
      <c r="K34" s="269"/>
      <c r="L34" s="270"/>
      <c r="M34" s="269"/>
      <c r="N34" s="270"/>
      <c r="O34" s="269"/>
      <c r="P34" s="270"/>
      <c r="Q34" s="419"/>
      <c r="R34" s="269"/>
      <c r="S34" s="419"/>
      <c r="T34" s="269"/>
      <c r="U34" s="270"/>
      <c r="V34" s="269"/>
      <c r="W34" s="270"/>
      <c r="X34" s="269"/>
      <c r="Y34" s="270"/>
      <c r="Z34" s="271"/>
      <c r="AA34" s="269"/>
      <c r="AB34" s="270"/>
      <c r="AC34" s="269"/>
      <c r="AD34" s="270"/>
      <c r="AE34" s="269"/>
      <c r="AF34" s="270"/>
      <c r="AG34" s="269"/>
      <c r="AH34" s="270"/>
      <c r="AI34" s="271"/>
      <c r="AJ34" s="269"/>
      <c r="AK34" s="270"/>
      <c r="AL34" s="269"/>
      <c r="AM34" s="270"/>
      <c r="AN34" s="269"/>
      <c r="AO34" s="270"/>
      <c r="AP34" s="269"/>
      <c r="AQ34" s="270"/>
      <c r="AR34" s="273"/>
      <c r="AS34" s="269"/>
      <c r="AT34" s="270"/>
      <c r="AU34" s="269"/>
      <c r="AV34" s="419"/>
      <c r="AW34" s="269"/>
      <c r="AX34" s="270"/>
      <c r="AY34" s="269"/>
      <c r="AZ34" s="270"/>
    </row>
    <row r="35" spans="1:52">
      <c r="A35" s="223"/>
      <c r="B35" s="355" t="s">
        <v>25</v>
      </c>
      <c r="C35" s="14">
        <v>430</v>
      </c>
      <c r="D35" s="22">
        <v>41402</v>
      </c>
      <c r="E35" s="366">
        <v>311</v>
      </c>
      <c r="F35" s="231" t="s">
        <v>40</v>
      </c>
      <c r="G35" s="25" t="s">
        <v>40</v>
      </c>
      <c r="H35" s="27" t="s">
        <v>82</v>
      </c>
      <c r="I35" s="269" t="s">
        <v>99</v>
      </c>
      <c r="J35" s="270" t="s">
        <v>99</v>
      </c>
      <c r="K35" s="269" t="s">
        <v>99</v>
      </c>
      <c r="L35" s="270" t="s">
        <v>99</v>
      </c>
      <c r="M35" s="269">
        <v>0</v>
      </c>
      <c r="N35" s="270">
        <v>0</v>
      </c>
      <c r="O35" s="269" t="s">
        <v>99</v>
      </c>
      <c r="P35" s="270" t="s">
        <v>99</v>
      </c>
      <c r="Q35" s="419"/>
      <c r="R35" s="269" t="s">
        <v>99</v>
      </c>
      <c r="S35" s="419" t="s">
        <v>99</v>
      </c>
      <c r="T35" s="269" t="s">
        <v>99</v>
      </c>
      <c r="U35" s="270" t="s">
        <v>99</v>
      </c>
      <c r="V35" s="269">
        <v>0</v>
      </c>
      <c r="W35" s="270">
        <v>0</v>
      </c>
      <c r="X35" s="269" t="s">
        <v>99</v>
      </c>
      <c r="Y35" s="270" t="s">
        <v>99</v>
      </c>
      <c r="Z35" s="271"/>
      <c r="AA35" s="269" t="s">
        <v>99</v>
      </c>
      <c r="AB35" s="270" t="s">
        <v>99</v>
      </c>
      <c r="AC35" s="269" t="s">
        <v>99</v>
      </c>
      <c r="AD35" s="270" t="s">
        <v>99</v>
      </c>
      <c r="AE35" s="269">
        <v>0</v>
      </c>
      <c r="AF35" s="270">
        <v>0</v>
      </c>
      <c r="AG35" s="269" t="s">
        <v>99</v>
      </c>
      <c r="AH35" s="270" t="s">
        <v>99</v>
      </c>
      <c r="AI35" s="271"/>
      <c r="AJ35" s="269" t="s">
        <v>99</v>
      </c>
      <c r="AK35" s="270" t="s">
        <v>99</v>
      </c>
      <c r="AL35" s="269" t="s">
        <v>99</v>
      </c>
      <c r="AM35" s="270" t="s">
        <v>99</v>
      </c>
      <c r="AN35" s="269">
        <v>0</v>
      </c>
      <c r="AO35" s="270">
        <v>0</v>
      </c>
      <c r="AP35" s="269" t="s">
        <v>99</v>
      </c>
      <c r="AQ35" s="270" t="s">
        <v>99</v>
      </c>
      <c r="AR35" s="273"/>
      <c r="AS35" s="269" t="s">
        <v>99</v>
      </c>
      <c r="AT35" s="270" t="s">
        <v>99</v>
      </c>
      <c r="AU35" s="269" t="s">
        <v>99</v>
      </c>
      <c r="AV35" s="419" t="s">
        <v>99</v>
      </c>
      <c r="AW35" s="269">
        <v>0</v>
      </c>
      <c r="AX35" s="270">
        <v>0</v>
      </c>
      <c r="AY35" s="269" t="s">
        <v>99</v>
      </c>
      <c r="AZ35" s="270" t="s">
        <v>99</v>
      </c>
    </row>
    <row r="36" spans="1:52">
      <c r="A36" s="205"/>
      <c r="B36" s="355"/>
      <c r="C36" s="293"/>
      <c r="D36" s="184"/>
      <c r="E36" s="292"/>
      <c r="F36" s="231"/>
      <c r="G36" s="205"/>
      <c r="H36" s="209" t="s">
        <v>202</v>
      </c>
      <c r="I36" s="269">
        <f>+SUM(I35)</f>
        <v>0</v>
      </c>
      <c r="J36" s="270">
        <f t="shared" ref="J36:P36" si="168">+SUM(J35)</f>
        <v>0</v>
      </c>
      <c r="K36" s="269">
        <f t="shared" si="168"/>
        <v>0</v>
      </c>
      <c r="L36" s="270">
        <f t="shared" si="168"/>
        <v>0</v>
      </c>
      <c r="M36" s="269">
        <f t="shared" si="168"/>
        <v>0</v>
      </c>
      <c r="N36" s="270">
        <f t="shared" si="168"/>
        <v>0</v>
      </c>
      <c r="O36" s="269">
        <f t="shared" si="168"/>
        <v>0</v>
      </c>
      <c r="P36" s="270">
        <f t="shared" si="168"/>
        <v>0</v>
      </c>
      <c r="Q36" s="419"/>
      <c r="R36" s="269">
        <f>+SUM(R35)</f>
        <v>0</v>
      </c>
      <c r="S36" s="270">
        <f t="shared" ref="S36" si="169">+SUM(S35)</f>
        <v>0</v>
      </c>
      <c r="T36" s="269">
        <f t="shared" ref="T36" si="170">+SUM(T35)</f>
        <v>0</v>
      </c>
      <c r="U36" s="270">
        <f t="shared" ref="U36" si="171">+SUM(U35)</f>
        <v>0</v>
      </c>
      <c r="V36" s="269">
        <f t="shared" ref="V36" si="172">+SUM(V35)</f>
        <v>0</v>
      </c>
      <c r="W36" s="270">
        <f t="shared" ref="W36" si="173">+SUM(W35)</f>
        <v>0</v>
      </c>
      <c r="X36" s="269">
        <f t="shared" ref="X36" si="174">+SUM(X35)</f>
        <v>0</v>
      </c>
      <c r="Y36" s="270">
        <f t="shared" ref="Y36" si="175">+SUM(Y35)</f>
        <v>0</v>
      </c>
      <c r="Z36" s="271"/>
      <c r="AA36" s="269">
        <f>+SUM(AA35)</f>
        <v>0</v>
      </c>
      <c r="AB36" s="270">
        <f t="shared" ref="AB36" si="176">+SUM(AB35)</f>
        <v>0</v>
      </c>
      <c r="AC36" s="269">
        <f t="shared" ref="AC36" si="177">+SUM(AC35)</f>
        <v>0</v>
      </c>
      <c r="AD36" s="270">
        <f t="shared" ref="AD36" si="178">+SUM(AD35)</f>
        <v>0</v>
      </c>
      <c r="AE36" s="269">
        <f t="shared" ref="AE36" si="179">+SUM(AE35)</f>
        <v>0</v>
      </c>
      <c r="AF36" s="270">
        <f t="shared" ref="AF36" si="180">+SUM(AF35)</f>
        <v>0</v>
      </c>
      <c r="AG36" s="269">
        <f t="shared" ref="AG36" si="181">+SUM(AG35)</f>
        <v>0</v>
      </c>
      <c r="AH36" s="270">
        <f t="shared" ref="AH36" si="182">+SUM(AH35)</f>
        <v>0</v>
      </c>
      <c r="AI36" s="271"/>
      <c r="AJ36" s="269">
        <f>+SUM(AJ35)</f>
        <v>0</v>
      </c>
      <c r="AK36" s="270">
        <f t="shared" ref="AK36" si="183">+SUM(AK35)</f>
        <v>0</v>
      </c>
      <c r="AL36" s="269">
        <f t="shared" ref="AL36" si="184">+SUM(AL35)</f>
        <v>0</v>
      </c>
      <c r="AM36" s="270">
        <f t="shared" ref="AM36" si="185">+SUM(AM35)</f>
        <v>0</v>
      </c>
      <c r="AN36" s="269">
        <f t="shared" ref="AN36" si="186">+SUM(AN35)</f>
        <v>0</v>
      </c>
      <c r="AO36" s="270">
        <f t="shared" ref="AO36" si="187">+SUM(AO35)</f>
        <v>0</v>
      </c>
      <c r="AP36" s="269">
        <f t="shared" ref="AP36" si="188">+SUM(AP35)</f>
        <v>0</v>
      </c>
      <c r="AQ36" s="270">
        <f t="shared" ref="AQ36" si="189">+SUM(AQ35)</f>
        <v>0</v>
      </c>
      <c r="AR36" s="273"/>
      <c r="AS36" s="269">
        <f>+SUM(AS35)</f>
        <v>0</v>
      </c>
      <c r="AT36" s="270">
        <f t="shared" ref="AT36" si="190">+SUM(AT35)</f>
        <v>0</v>
      </c>
      <c r="AU36" s="269">
        <f t="shared" ref="AU36" si="191">+SUM(AU35)</f>
        <v>0</v>
      </c>
      <c r="AV36" s="270">
        <f t="shared" ref="AV36" si="192">+SUM(AV35)</f>
        <v>0</v>
      </c>
      <c r="AW36" s="269">
        <f t="shared" ref="AW36" si="193">+SUM(AW35)</f>
        <v>0</v>
      </c>
      <c r="AX36" s="270">
        <f t="shared" ref="AX36" si="194">+SUM(AX35)</f>
        <v>0</v>
      </c>
      <c r="AY36" s="269">
        <f t="shared" ref="AY36" si="195">+SUM(AY35)</f>
        <v>0</v>
      </c>
      <c r="AZ36" s="270">
        <f t="shared" ref="AZ36" si="196">+SUM(AZ35)</f>
        <v>0</v>
      </c>
    </row>
    <row r="37" spans="1:52">
      <c r="A37" s="223"/>
      <c r="B37" s="355"/>
      <c r="C37" s="14"/>
      <c r="D37" s="22"/>
      <c r="E37" s="366"/>
      <c r="F37" s="231"/>
      <c r="G37" s="25"/>
      <c r="H37" s="27"/>
      <c r="I37" s="269"/>
      <c r="J37" s="270"/>
      <c r="K37" s="269"/>
      <c r="L37" s="270"/>
      <c r="M37" s="269"/>
      <c r="N37" s="270"/>
      <c r="O37" s="269"/>
      <c r="P37" s="270"/>
      <c r="Q37" s="419"/>
      <c r="R37" s="269"/>
      <c r="S37" s="419"/>
      <c r="T37" s="269"/>
      <c r="U37" s="270"/>
      <c r="V37" s="269"/>
      <c r="W37" s="270"/>
      <c r="X37" s="269"/>
      <c r="Y37" s="270"/>
      <c r="Z37" s="271"/>
      <c r="AA37" s="269"/>
      <c r="AB37" s="270"/>
      <c r="AC37" s="269"/>
      <c r="AD37" s="270"/>
      <c r="AE37" s="269"/>
      <c r="AF37" s="270"/>
      <c r="AG37" s="269"/>
      <c r="AH37" s="270"/>
      <c r="AI37" s="271"/>
      <c r="AJ37" s="269"/>
      <c r="AK37" s="270"/>
      <c r="AL37" s="269"/>
      <c r="AM37" s="270"/>
      <c r="AN37" s="269"/>
      <c r="AO37" s="270"/>
      <c r="AP37" s="269"/>
      <c r="AQ37" s="270"/>
      <c r="AR37" s="273"/>
      <c r="AS37" s="269"/>
      <c r="AT37" s="270"/>
      <c r="AU37" s="269"/>
      <c r="AV37" s="419"/>
      <c r="AW37" s="269"/>
      <c r="AX37" s="270"/>
      <c r="AY37" s="269"/>
      <c r="AZ37" s="270"/>
    </row>
    <row r="38" spans="1:52">
      <c r="A38" s="223"/>
      <c r="B38" s="355" t="s">
        <v>28</v>
      </c>
      <c r="C38" s="14">
        <v>442</v>
      </c>
      <c r="D38" s="22">
        <v>41410</v>
      </c>
      <c r="E38" s="366">
        <v>160</v>
      </c>
      <c r="F38" s="231" t="s">
        <v>46</v>
      </c>
      <c r="G38" s="25" t="s">
        <v>46</v>
      </c>
      <c r="H38" s="27" t="s">
        <v>85</v>
      </c>
      <c r="I38" s="269" t="s">
        <v>98</v>
      </c>
      <c r="J38" s="270" t="s">
        <v>98</v>
      </c>
      <c r="K38" s="269" t="s">
        <v>98</v>
      </c>
      <c r="L38" s="270" t="s">
        <v>98</v>
      </c>
      <c r="M38" s="269">
        <v>0</v>
      </c>
      <c r="N38" s="270">
        <v>0</v>
      </c>
      <c r="O38" s="269" t="s">
        <v>98</v>
      </c>
      <c r="P38" s="270" t="s">
        <v>98</v>
      </c>
      <c r="Q38" s="419"/>
      <c r="R38" s="269" t="s">
        <v>98</v>
      </c>
      <c r="S38" s="419" t="s">
        <v>98</v>
      </c>
      <c r="T38" s="269" t="s">
        <v>98</v>
      </c>
      <c r="U38" s="270" t="s">
        <v>98</v>
      </c>
      <c r="V38" s="269">
        <v>0</v>
      </c>
      <c r="W38" s="270">
        <v>0</v>
      </c>
      <c r="X38" s="269" t="s">
        <v>98</v>
      </c>
      <c r="Y38" s="270" t="s">
        <v>98</v>
      </c>
      <c r="Z38" s="271"/>
      <c r="AA38" s="269" t="s">
        <v>98</v>
      </c>
      <c r="AB38" s="270" t="s">
        <v>98</v>
      </c>
      <c r="AC38" s="269" t="s">
        <v>98</v>
      </c>
      <c r="AD38" s="270" t="s">
        <v>98</v>
      </c>
      <c r="AE38" s="269">
        <v>0</v>
      </c>
      <c r="AF38" s="270">
        <v>0</v>
      </c>
      <c r="AG38" s="269" t="s">
        <v>98</v>
      </c>
      <c r="AH38" s="270" t="s">
        <v>98</v>
      </c>
      <c r="AI38" s="271"/>
      <c r="AJ38" s="269" t="s">
        <v>98</v>
      </c>
      <c r="AK38" s="270" t="s">
        <v>98</v>
      </c>
      <c r="AL38" s="269" t="s">
        <v>98</v>
      </c>
      <c r="AM38" s="270" t="s">
        <v>98</v>
      </c>
      <c r="AN38" s="269">
        <v>0</v>
      </c>
      <c r="AO38" s="270">
        <v>0</v>
      </c>
      <c r="AP38" s="269" t="s">
        <v>98</v>
      </c>
      <c r="AQ38" s="270" t="s">
        <v>98</v>
      </c>
      <c r="AR38" s="273"/>
      <c r="AS38" s="269" t="s">
        <v>98</v>
      </c>
      <c r="AT38" s="270" t="s">
        <v>98</v>
      </c>
      <c r="AU38" s="269" t="s">
        <v>98</v>
      </c>
      <c r="AV38" s="419" t="s">
        <v>98</v>
      </c>
      <c r="AW38" s="269">
        <v>0</v>
      </c>
      <c r="AX38" s="270">
        <v>0</v>
      </c>
      <c r="AY38" s="269" t="s">
        <v>98</v>
      </c>
      <c r="AZ38" s="270" t="s">
        <v>98</v>
      </c>
    </row>
    <row r="39" spans="1:52">
      <c r="A39" s="223"/>
      <c r="B39" s="355" t="s">
        <v>37</v>
      </c>
      <c r="C39" s="352">
        <v>500</v>
      </c>
      <c r="D39" s="353">
        <v>41438</v>
      </c>
      <c r="E39" s="231">
        <v>239</v>
      </c>
      <c r="F39" s="231" t="s">
        <v>64</v>
      </c>
      <c r="G39" s="205" t="s">
        <v>64</v>
      </c>
      <c r="H39" s="209" t="s">
        <v>85</v>
      </c>
      <c r="I39" s="269" t="s">
        <v>97</v>
      </c>
      <c r="J39" s="270" t="s">
        <v>97</v>
      </c>
      <c r="K39" s="269" t="s">
        <v>97</v>
      </c>
      <c r="L39" s="270" t="s">
        <v>97</v>
      </c>
      <c r="M39" s="269">
        <v>0</v>
      </c>
      <c r="N39" s="270">
        <v>0</v>
      </c>
      <c r="O39" s="269" t="s">
        <v>97</v>
      </c>
      <c r="P39" s="270" t="s">
        <v>97</v>
      </c>
      <c r="Q39" s="419"/>
      <c r="R39" s="269" t="s">
        <v>97</v>
      </c>
      <c r="S39" s="419" t="s">
        <v>97</v>
      </c>
      <c r="T39" s="269" t="s">
        <v>97</v>
      </c>
      <c r="U39" s="270" t="s">
        <v>97</v>
      </c>
      <c r="V39" s="269">
        <v>0</v>
      </c>
      <c r="W39" s="270">
        <v>0</v>
      </c>
      <c r="X39" s="269" t="s">
        <v>97</v>
      </c>
      <c r="Y39" s="270" t="s">
        <v>97</v>
      </c>
      <c r="Z39" s="271"/>
      <c r="AA39" s="269" t="s">
        <v>97</v>
      </c>
      <c r="AB39" s="270" t="s">
        <v>97</v>
      </c>
      <c r="AC39" s="269" t="s">
        <v>97</v>
      </c>
      <c r="AD39" s="270" t="s">
        <v>97</v>
      </c>
      <c r="AE39" s="269">
        <v>0</v>
      </c>
      <c r="AF39" s="270">
        <v>0</v>
      </c>
      <c r="AG39" s="269" t="s">
        <v>97</v>
      </c>
      <c r="AH39" s="270" t="s">
        <v>97</v>
      </c>
      <c r="AI39" s="271"/>
      <c r="AJ39" s="269" t="s">
        <v>97</v>
      </c>
      <c r="AK39" s="270" t="s">
        <v>97</v>
      </c>
      <c r="AL39" s="269" t="s">
        <v>97</v>
      </c>
      <c r="AM39" s="270" t="s">
        <v>97</v>
      </c>
      <c r="AN39" s="269">
        <v>0</v>
      </c>
      <c r="AO39" s="270">
        <v>0</v>
      </c>
      <c r="AP39" s="269" t="s">
        <v>97</v>
      </c>
      <c r="AQ39" s="270" t="s">
        <v>97</v>
      </c>
      <c r="AR39" s="273"/>
      <c r="AS39" s="269" t="s">
        <v>97</v>
      </c>
      <c r="AT39" s="270" t="s">
        <v>97</v>
      </c>
      <c r="AU39" s="269" t="s">
        <v>97</v>
      </c>
      <c r="AV39" s="419" t="s">
        <v>97</v>
      </c>
      <c r="AW39" s="269">
        <v>0</v>
      </c>
      <c r="AX39" s="270">
        <v>0</v>
      </c>
      <c r="AY39" s="269" t="s">
        <v>97</v>
      </c>
      <c r="AZ39" s="270" t="s">
        <v>97</v>
      </c>
    </row>
    <row r="40" spans="1:52">
      <c r="A40" s="223"/>
      <c r="B40" s="355" t="s">
        <v>189</v>
      </c>
      <c r="C40" s="352">
        <v>489</v>
      </c>
      <c r="D40" s="353">
        <v>41431</v>
      </c>
      <c r="E40" s="231">
        <v>1302</v>
      </c>
      <c r="F40" s="231" t="s">
        <v>58</v>
      </c>
      <c r="G40" s="205" t="s">
        <v>58</v>
      </c>
      <c r="H40" s="209" t="s">
        <v>85</v>
      </c>
      <c r="I40" s="269" t="s">
        <v>97</v>
      </c>
      <c r="J40" s="270" t="s">
        <v>97</v>
      </c>
      <c r="K40" s="269" t="s">
        <v>97</v>
      </c>
      <c r="L40" s="270" t="s">
        <v>97</v>
      </c>
      <c r="M40" s="269">
        <v>0</v>
      </c>
      <c r="N40" s="270">
        <v>0</v>
      </c>
      <c r="O40" s="269" t="s">
        <v>97</v>
      </c>
      <c r="P40" s="270" t="s">
        <v>97</v>
      </c>
      <c r="Q40" s="419"/>
      <c r="R40" s="269" t="s">
        <v>97</v>
      </c>
      <c r="S40" s="419" t="s">
        <v>97</v>
      </c>
      <c r="T40" s="269" t="s">
        <v>97</v>
      </c>
      <c r="U40" s="270" t="s">
        <v>97</v>
      </c>
      <c r="V40" s="269">
        <v>0</v>
      </c>
      <c r="W40" s="270">
        <v>0</v>
      </c>
      <c r="X40" s="269" t="s">
        <v>97</v>
      </c>
      <c r="Y40" s="270" t="s">
        <v>97</v>
      </c>
      <c r="Z40" s="271"/>
      <c r="AA40" s="269" t="s">
        <v>97</v>
      </c>
      <c r="AB40" s="270" t="s">
        <v>97</v>
      </c>
      <c r="AC40" s="269" t="s">
        <v>97</v>
      </c>
      <c r="AD40" s="270" t="s">
        <v>97</v>
      </c>
      <c r="AE40" s="269">
        <v>0</v>
      </c>
      <c r="AF40" s="270">
        <v>0</v>
      </c>
      <c r="AG40" s="269" t="s">
        <v>97</v>
      </c>
      <c r="AH40" s="270" t="s">
        <v>97</v>
      </c>
      <c r="AI40" s="271"/>
      <c r="AJ40" s="269" t="s">
        <v>97</v>
      </c>
      <c r="AK40" s="270" t="s">
        <v>97</v>
      </c>
      <c r="AL40" s="269" t="s">
        <v>97</v>
      </c>
      <c r="AM40" s="270" t="s">
        <v>97</v>
      </c>
      <c r="AN40" s="269">
        <v>0</v>
      </c>
      <c r="AO40" s="270">
        <v>0</v>
      </c>
      <c r="AP40" s="269" t="s">
        <v>97</v>
      </c>
      <c r="AQ40" s="270" t="s">
        <v>97</v>
      </c>
      <c r="AR40" s="273"/>
      <c r="AS40" s="269" t="s">
        <v>97</v>
      </c>
      <c r="AT40" s="270" t="s">
        <v>97</v>
      </c>
      <c r="AU40" s="269" t="s">
        <v>97</v>
      </c>
      <c r="AV40" s="419" t="s">
        <v>97</v>
      </c>
      <c r="AW40" s="269">
        <v>0</v>
      </c>
      <c r="AX40" s="270">
        <v>0</v>
      </c>
      <c r="AY40" s="269" t="s">
        <v>97</v>
      </c>
      <c r="AZ40" s="270" t="s">
        <v>97</v>
      </c>
    </row>
    <row r="41" spans="1:52">
      <c r="A41" s="205"/>
      <c r="B41" s="355"/>
      <c r="C41" s="293"/>
      <c r="D41" s="184"/>
      <c r="E41" s="292"/>
      <c r="F41" s="231"/>
      <c r="G41" s="205"/>
      <c r="H41" s="209" t="s">
        <v>202</v>
      </c>
      <c r="I41" s="269">
        <f>+SUM(I38:I40)</f>
        <v>0</v>
      </c>
      <c r="J41" s="270">
        <f t="shared" ref="J41:P41" si="197">+SUM(J38:J40)</f>
        <v>0</v>
      </c>
      <c r="K41" s="269">
        <f t="shared" si="197"/>
        <v>0</v>
      </c>
      <c r="L41" s="270">
        <f t="shared" si="197"/>
        <v>0</v>
      </c>
      <c r="M41" s="269">
        <f t="shared" si="197"/>
        <v>0</v>
      </c>
      <c r="N41" s="270">
        <f t="shared" si="197"/>
        <v>0</v>
      </c>
      <c r="O41" s="269">
        <f t="shared" si="197"/>
        <v>0</v>
      </c>
      <c r="P41" s="270">
        <f t="shared" si="197"/>
        <v>0</v>
      </c>
      <c r="Q41" s="419"/>
      <c r="R41" s="269">
        <f>+SUM(R38:R40)</f>
        <v>0</v>
      </c>
      <c r="S41" s="270">
        <f t="shared" ref="S41" si="198">+SUM(S38:S40)</f>
        <v>0</v>
      </c>
      <c r="T41" s="269">
        <f t="shared" ref="T41" si="199">+SUM(T38:T40)</f>
        <v>0</v>
      </c>
      <c r="U41" s="270">
        <f t="shared" ref="U41" si="200">+SUM(U38:U40)</f>
        <v>0</v>
      </c>
      <c r="V41" s="269">
        <f t="shared" ref="V41" si="201">+SUM(V38:V40)</f>
        <v>0</v>
      </c>
      <c r="W41" s="270">
        <f t="shared" ref="W41" si="202">+SUM(W38:W40)</f>
        <v>0</v>
      </c>
      <c r="X41" s="269">
        <f t="shared" ref="X41" si="203">+SUM(X38:X40)</f>
        <v>0</v>
      </c>
      <c r="Y41" s="270">
        <f t="shared" ref="Y41" si="204">+SUM(Y38:Y40)</f>
        <v>0</v>
      </c>
      <c r="Z41" s="271"/>
      <c r="AA41" s="269">
        <f>+SUM(AA38:AA40)</f>
        <v>0</v>
      </c>
      <c r="AB41" s="270">
        <f t="shared" ref="AB41" si="205">+SUM(AB38:AB40)</f>
        <v>0</v>
      </c>
      <c r="AC41" s="269">
        <f t="shared" ref="AC41" si="206">+SUM(AC38:AC40)</f>
        <v>0</v>
      </c>
      <c r="AD41" s="270">
        <f t="shared" ref="AD41" si="207">+SUM(AD38:AD40)</f>
        <v>0</v>
      </c>
      <c r="AE41" s="269">
        <f t="shared" ref="AE41" si="208">+SUM(AE38:AE40)</f>
        <v>0</v>
      </c>
      <c r="AF41" s="270">
        <f t="shared" ref="AF41" si="209">+SUM(AF38:AF40)</f>
        <v>0</v>
      </c>
      <c r="AG41" s="269">
        <f t="shared" ref="AG41" si="210">+SUM(AG38:AG40)</f>
        <v>0</v>
      </c>
      <c r="AH41" s="270">
        <f t="shared" ref="AH41" si="211">+SUM(AH38:AH40)</f>
        <v>0</v>
      </c>
      <c r="AI41" s="271"/>
      <c r="AJ41" s="269">
        <f>+SUM(AJ38:AJ40)</f>
        <v>0</v>
      </c>
      <c r="AK41" s="270">
        <f t="shared" ref="AK41" si="212">+SUM(AK38:AK40)</f>
        <v>0</v>
      </c>
      <c r="AL41" s="269">
        <f t="shared" ref="AL41" si="213">+SUM(AL38:AL40)</f>
        <v>0</v>
      </c>
      <c r="AM41" s="270">
        <f t="shared" ref="AM41" si="214">+SUM(AM38:AM40)</f>
        <v>0</v>
      </c>
      <c r="AN41" s="269">
        <f t="shared" ref="AN41" si="215">+SUM(AN38:AN40)</f>
        <v>0</v>
      </c>
      <c r="AO41" s="270">
        <f t="shared" ref="AO41" si="216">+SUM(AO38:AO40)</f>
        <v>0</v>
      </c>
      <c r="AP41" s="269">
        <f t="shared" ref="AP41" si="217">+SUM(AP38:AP40)</f>
        <v>0</v>
      </c>
      <c r="AQ41" s="270">
        <f t="shared" ref="AQ41" si="218">+SUM(AQ38:AQ40)</f>
        <v>0</v>
      </c>
      <c r="AR41" s="273"/>
      <c r="AS41" s="269">
        <f>+SUM(AS38:AS40)</f>
        <v>0</v>
      </c>
      <c r="AT41" s="270">
        <f t="shared" ref="AT41" si="219">+SUM(AT38:AT40)</f>
        <v>0</v>
      </c>
      <c r="AU41" s="269">
        <f t="shared" ref="AU41" si="220">+SUM(AU38:AU40)</f>
        <v>0</v>
      </c>
      <c r="AV41" s="270">
        <f t="shared" ref="AV41" si="221">+SUM(AV38:AV40)</f>
        <v>0</v>
      </c>
      <c r="AW41" s="269">
        <f t="shared" ref="AW41" si="222">+SUM(AW38:AW40)</f>
        <v>0</v>
      </c>
      <c r="AX41" s="270">
        <f t="shared" ref="AX41" si="223">+SUM(AX38:AX40)</f>
        <v>0</v>
      </c>
      <c r="AY41" s="269">
        <f t="shared" ref="AY41" si="224">+SUM(AY38:AY40)</f>
        <v>0</v>
      </c>
      <c r="AZ41" s="270">
        <f t="shared" ref="AZ41" si="225">+SUM(AZ38:AZ40)</f>
        <v>0</v>
      </c>
    </row>
    <row r="42" spans="1:52">
      <c r="A42" s="223"/>
      <c r="B42" s="355"/>
      <c r="C42" s="352"/>
      <c r="D42" s="353"/>
      <c r="E42" s="231"/>
      <c r="F42" s="231"/>
      <c r="G42" s="205"/>
      <c r="H42" s="209"/>
      <c r="I42" s="269"/>
      <c r="J42" s="270"/>
      <c r="K42" s="269"/>
      <c r="L42" s="270"/>
      <c r="M42" s="269"/>
      <c r="N42" s="270"/>
      <c r="O42" s="269"/>
      <c r="P42" s="270"/>
      <c r="Q42" s="419"/>
      <c r="R42" s="269"/>
      <c r="S42" s="419"/>
      <c r="T42" s="269"/>
      <c r="U42" s="270"/>
      <c r="V42" s="269"/>
      <c r="W42" s="270"/>
      <c r="X42" s="269"/>
      <c r="Y42" s="270"/>
      <c r="Z42" s="271"/>
      <c r="AA42" s="269"/>
      <c r="AB42" s="270"/>
      <c r="AC42" s="269"/>
      <c r="AD42" s="270"/>
      <c r="AE42" s="269"/>
      <c r="AF42" s="270"/>
      <c r="AG42" s="269"/>
      <c r="AH42" s="270"/>
      <c r="AI42" s="271"/>
      <c r="AJ42" s="269"/>
      <c r="AK42" s="270"/>
      <c r="AL42" s="269"/>
      <c r="AM42" s="270"/>
      <c r="AN42" s="269"/>
      <c r="AO42" s="270"/>
      <c r="AP42" s="269"/>
      <c r="AQ42" s="270"/>
      <c r="AR42" s="273"/>
      <c r="AS42" s="269"/>
      <c r="AT42" s="270"/>
      <c r="AU42" s="269"/>
      <c r="AV42" s="419"/>
      <c r="AW42" s="269"/>
      <c r="AX42" s="270"/>
      <c r="AY42" s="269"/>
      <c r="AZ42" s="270"/>
    </row>
    <row r="43" spans="1:52">
      <c r="A43" s="223"/>
      <c r="B43" s="355" t="s">
        <v>26</v>
      </c>
      <c r="C43" s="352">
        <v>432</v>
      </c>
      <c r="D43" s="353">
        <v>41402</v>
      </c>
      <c r="E43" s="231">
        <v>93</v>
      </c>
      <c r="F43" s="231" t="s">
        <v>41</v>
      </c>
      <c r="G43" s="205" t="s">
        <v>41</v>
      </c>
      <c r="H43" s="209" t="s">
        <v>83</v>
      </c>
      <c r="I43" s="269">
        <v>0</v>
      </c>
      <c r="J43" s="270">
        <v>0</v>
      </c>
      <c r="K43" s="269">
        <v>0.1</v>
      </c>
      <c r="L43" s="270">
        <v>0.1</v>
      </c>
      <c r="M43" s="269">
        <v>0</v>
      </c>
      <c r="N43" s="270">
        <v>0</v>
      </c>
      <c r="O43" s="269">
        <v>0.1</v>
      </c>
      <c r="P43" s="270">
        <v>0.1</v>
      </c>
      <c r="Q43" s="419"/>
      <c r="R43" s="269">
        <v>0</v>
      </c>
      <c r="S43" s="419">
        <v>0</v>
      </c>
      <c r="T43" s="269">
        <v>0.1</v>
      </c>
      <c r="U43" s="270">
        <v>0.1</v>
      </c>
      <c r="V43" s="269">
        <v>0</v>
      </c>
      <c r="W43" s="270">
        <v>0</v>
      </c>
      <c r="X43" s="269">
        <v>0.1</v>
      </c>
      <c r="Y43" s="270">
        <v>0.1</v>
      </c>
      <c r="Z43" s="271"/>
      <c r="AA43" s="269">
        <v>0</v>
      </c>
      <c r="AB43" s="270">
        <v>0</v>
      </c>
      <c r="AC43" s="269">
        <v>0.1</v>
      </c>
      <c r="AD43" s="270">
        <v>0.1</v>
      </c>
      <c r="AE43" s="269">
        <v>0</v>
      </c>
      <c r="AF43" s="270">
        <v>0</v>
      </c>
      <c r="AG43" s="269">
        <v>0.1</v>
      </c>
      <c r="AH43" s="270">
        <v>0.1</v>
      </c>
      <c r="AI43" s="271"/>
      <c r="AJ43" s="269">
        <v>0</v>
      </c>
      <c r="AK43" s="270">
        <v>0</v>
      </c>
      <c r="AL43" s="269">
        <v>0.1</v>
      </c>
      <c r="AM43" s="270">
        <v>0.1</v>
      </c>
      <c r="AN43" s="269">
        <v>0</v>
      </c>
      <c r="AO43" s="270">
        <v>0</v>
      </c>
      <c r="AP43" s="269">
        <v>0.1</v>
      </c>
      <c r="AQ43" s="270">
        <v>0.1</v>
      </c>
      <c r="AR43" s="273"/>
      <c r="AS43" s="269">
        <v>0</v>
      </c>
      <c r="AT43" s="270">
        <v>0</v>
      </c>
      <c r="AU43" s="269">
        <v>0.1</v>
      </c>
      <c r="AV43" s="419">
        <v>0.1</v>
      </c>
      <c r="AW43" s="269">
        <v>0</v>
      </c>
      <c r="AX43" s="270">
        <v>0</v>
      </c>
      <c r="AY43" s="269">
        <v>0.1</v>
      </c>
      <c r="AZ43" s="270">
        <v>0.1</v>
      </c>
    </row>
    <row r="44" spans="1:52">
      <c r="A44" s="205"/>
      <c r="B44" s="355"/>
      <c r="C44" s="293"/>
      <c r="D44" s="184"/>
      <c r="E44" s="292"/>
      <c r="F44" s="231"/>
      <c r="G44" s="205"/>
      <c r="H44" s="209" t="s">
        <v>202</v>
      </c>
      <c r="I44" s="269">
        <f>+SUM(I43)</f>
        <v>0</v>
      </c>
      <c r="J44" s="270">
        <f t="shared" ref="J44:P44" si="226">+SUM(J43)</f>
        <v>0</v>
      </c>
      <c r="K44" s="269">
        <f t="shared" si="226"/>
        <v>0.1</v>
      </c>
      <c r="L44" s="270">
        <f t="shared" si="226"/>
        <v>0.1</v>
      </c>
      <c r="M44" s="269">
        <f t="shared" si="226"/>
        <v>0</v>
      </c>
      <c r="N44" s="270">
        <f t="shared" si="226"/>
        <v>0</v>
      </c>
      <c r="O44" s="269">
        <f t="shared" si="226"/>
        <v>0.1</v>
      </c>
      <c r="P44" s="270">
        <f t="shared" si="226"/>
        <v>0.1</v>
      </c>
      <c r="Q44" s="419"/>
      <c r="R44" s="269">
        <f>+SUM(R43)</f>
        <v>0</v>
      </c>
      <c r="S44" s="270">
        <f t="shared" ref="S44" si="227">+SUM(S43)</f>
        <v>0</v>
      </c>
      <c r="T44" s="269">
        <f t="shared" ref="T44" si="228">+SUM(T43)</f>
        <v>0.1</v>
      </c>
      <c r="U44" s="270">
        <f t="shared" ref="U44" si="229">+SUM(U43)</f>
        <v>0.1</v>
      </c>
      <c r="V44" s="269">
        <f t="shared" ref="V44" si="230">+SUM(V43)</f>
        <v>0</v>
      </c>
      <c r="W44" s="270">
        <f t="shared" ref="W44" si="231">+SUM(W43)</f>
        <v>0</v>
      </c>
      <c r="X44" s="269">
        <f t="shared" ref="X44" si="232">+SUM(X43)</f>
        <v>0.1</v>
      </c>
      <c r="Y44" s="270">
        <f t="shared" ref="Y44" si="233">+SUM(Y43)</f>
        <v>0.1</v>
      </c>
      <c r="Z44" s="271"/>
      <c r="AA44" s="269">
        <f>+SUM(AA43)</f>
        <v>0</v>
      </c>
      <c r="AB44" s="270">
        <f t="shared" ref="AB44" si="234">+SUM(AB43)</f>
        <v>0</v>
      </c>
      <c r="AC44" s="269">
        <f t="shared" ref="AC44" si="235">+SUM(AC43)</f>
        <v>0.1</v>
      </c>
      <c r="AD44" s="270">
        <f t="shared" ref="AD44" si="236">+SUM(AD43)</f>
        <v>0.1</v>
      </c>
      <c r="AE44" s="269">
        <f t="shared" ref="AE44" si="237">+SUM(AE43)</f>
        <v>0</v>
      </c>
      <c r="AF44" s="270">
        <f t="shared" ref="AF44" si="238">+SUM(AF43)</f>
        <v>0</v>
      </c>
      <c r="AG44" s="269">
        <f t="shared" ref="AG44" si="239">+SUM(AG43)</f>
        <v>0.1</v>
      </c>
      <c r="AH44" s="270">
        <f t="shared" ref="AH44" si="240">+SUM(AH43)</f>
        <v>0.1</v>
      </c>
      <c r="AI44" s="271"/>
      <c r="AJ44" s="269">
        <f>+SUM(AJ43)</f>
        <v>0</v>
      </c>
      <c r="AK44" s="270">
        <f t="shared" ref="AK44" si="241">+SUM(AK43)</f>
        <v>0</v>
      </c>
      <c r="AL44" s="269">
        <f t="shared" ref="AL44" si="242">+SUM(AL43)</f>
        <v>0.1</v>
      </c>
      <c r="AM44" s="270">
        <f t="shared" ref="AM44" si="243">+SUM(AM43)</f>
        <v>0.1</v>
      </c>
      <c r="AN44" s="269">
        <f t="shared" ref="AN44" si="244">+SUM(AN43)</f>
        <v>0</v>
      </c>
      <c r="AO44" s="270">
        <f t="shared" ref="AO44" si="245">+SUM(AO43)</f>
        <v>0</v>
      </c>
      <c r="AP44" s="269">
        <f t="shared" ref="AP44" si="246">+SUM(AP43)</f>
        <v>0.1</v>
      </c>
      <c r="AQ44" s="270">
        <f t="shared" ref="AQ44" si="247">+SUM(AQ43)</f>
        <v>0.1</v>
      </c>
      <c r="AR44" s="273"/>
      <c r="AS44" s="269">
        <f>+SUM(AS43)</f>
        <v>0</v>
      </c>
      <c r="AT44" s="270">
        <f t="shared" ref="AT44" si="248">+SUM(AT43)</f>
        <v>0</v>
      </c>
      <c r="AU44" s="269">
        <f t="shared" ref="AU44" si="249">+SUM(AU43)</f>
        <v>0.1</v>
      </c>
      <c r="AV44" s="270">
        <f t="shared" ref="AV44" si="250">+SUM(AV43)</f>
        <v>0.1</v>
      </c>
      <c r="AW44" s="269">
        <f t="shared" ref="AW44" si="251">+SUM(AW43)</f>
        <v>0</v>
      </c>
      <c r="AX44" s="270">
        <f t="shared" ref="AX44" si="252">+SUM(AX43)</f>
        <v>0</v>
      </c>
      <c r="AY44" s="269">
        <f t="shared" ref="AY44" si="253">+SUM(AY43)</f>
        <v>0.1</v>
      </c>
      <c r="AZ44" s="270">
        <f t="shared" ref="AZ44" si="254">+SUM(AZ43)</f>
        <v>0.1</v>
      </c>
    </row>
    <row r="45" spans="1:52" s="440" customFormat="1">
      <c r="A45" s="442"/>
      <c r="B45" s="498"/>
      <c r="C45" s="293"/>
      <c r="D45" s="507"/>
      <c r="E45" s="292"/>
      <c r="F45" s="447"/>
      <c r="G45" s="442"/>
      <c r="H45" s="211"/>
      <c r="I45" s="269"/>
      <c r="J45" s="270"/>
      <c r="K45" s="269"/>
      <c r="L45" s="270"/>
      <c r="M45" s="269"/>
      <c r="N45" s="270"/>
      <c r="O45" s="269"/>
      <c r="P45" s="270"/>
      <c r="Q45" s="419"/>
      <c r="R45" s="269"/>
      <c r="S45" s="419"/>
      <c r="T45" s="269"/>
      <c r="U45" s="270"/>
      <c r="V45" s="269"/>
      <c r="W45" s="270"/>
      <c r="X45" s="269"/>
      <c r="Y45" s="270"/>
      <c r="Z45" s="271"/>
      <c r="AA45" s="269"/>
      <c r="AB45" s="270"/>
      <c r="AC45" s="269"/>
      <c r="AD45" s="270"/>
      <c r="AE45" s="269"/>
      <c r="AF45" s="270"/>
      <c r="AG45" s="269"/>
      <c r="AH45" s="270"/>
      <c r="AI45" s="271"/>
      <c r="AJ45" s="269"/>
      <c r="AK45" s="270"/>
      <c r="AL45" s="269"/>
      <c r="AM45" s="270"/>
      <c r="AN45" s="269"/>
      <c r="AO45" s="270"/>
      <c r="AP45" s="269"/>
      <c r="AQ45" s="270"/>
      <c r="AR45" s="273"/>
      <c r="AS45" s="269"/>
      <c r="AT45" s="270"/>
      <c r="AU45" s="269"/>
      <c r="AV45" s="419"/>
      <c r="AW45" s="269"/>
      <c r="AX45" s="270"/>
      <c r="AY45" s="269"/>
      <c r="AZ45" s="270"/>
    </row>
    <row r="46" spans="1:52" s="440" customFormat="1" ht="27.75" customHeight="1">
      <c r="A46" s="477"/>
      <c r="B46" s="285" t="s">
        <v>129</v>
      </c>
      <c r="C46" s="266">
        <v>273</v>
      </c>
      <c r="D46" s="267">
        <v>41362</v>
      </c>
      <c r="E46" s="265">
        <v>7125</v>
      </c>
      <c r="F46" s="284" t="s">
        <v>128</v>
      </c>
      <c r="G46" s="268" t="s">
        <v>235</v>
      </c>
      <c r="H46" s="268" t="s">
        <v>238</v>
      </c>
      <c r="I46" s="269">
        <v>-1.8</v>
      </c>
      <c r="J46" s="270">
        <v>0</v>
      </c>
      <c r="K46" s="269">
        <v>-0.5</v>
      </c>
      <c r="L46" s="270">
        <v>0</v>
      </c>
      <c r="M46" s="269">
        <v>-2</v>
      </c>
      <c r="N46" s="270">
        <v>0</v>
      </c>
      <c r="O46" s="269">
        <v>-4.3</v>
      </c>
      <c r="P46" s="270">
        <v>0</v>
      </c>
      <c r="Q46" s="419"/>
      <c r="R46" s="269">
        <v>0</v>
      </c>
      <c r="S46" s="419">
        <v>0</v>
      </c>
      <c r="T46" s="269">
        <v>0</v>
      </c>
      <c r="U46" s="270">
        <v>0</v>
      </c>
      <c r="V46" s="269">
        <v>0</v>
      </c>
      <c r="W46" s="270">
        <v>0</v>
      </c>
      <c r="X46" s="269">
        <v>0</v>
      </c>
      <c r="Y46" s="270">
        <v>0</v>
      </c>
      <c r="Z46" s="271"/>
      <c r="AA46" s="269">
        <v>0</v>
      </c>
      <c r="AB46" s="270">
        <v>0</v>
      </c>
      <c r="AC46" s="269">
        <v>0</v>
      </c>
      <c r="AD46" s="270">
        <v>0</v>
      </c>
      <c r="AE46" s="269">
        <v>0</v>
      </c>
      <c r="AF46" s="270">
        <v>0</v>
      </c>
      <c r="AG46" s="269">
        <v>0</v>
      </c>
      <c r="AH46" s="270">
        <v>0</v>
      </c>
      <c r="AI46" s="271"/>
      <c r="AJ46" s="269">
        <v>0</v>
      </c>
      <c r="AK46" s="270">
        <v>0</v>
      </c>
      <c r="AL46" s="269">
        <v>0</v>
      </c>
      <c r="AM46" s="270">
        <v>0</v>
      </c>
      <c r="AN46" s="269">
        <v>0</v>
      </c>
      <c r="AO46" s="270">
        <v>0</v>
      </c>
      <c r="AP46" s="269">
        <v>0</v>
      </c>
      <c r="AQ46" s="270">
        <v>0</v>
      </c>
      <c r="AR46" s="273"/>
      <c r="AS46" s="269">
        <v>0</v>
      </c>
      <c r="AT46" s="270">
        <v>0</v>
      </c>
      <c r="AU46" s="269">
        <v>0</v>
      </c>
      <c r="AV46" s="419">
        <v>0</v>
      </c>
      <c r="AW46" s="269">
        <v>0</v>
      </c>
      <c r="AX46" s="270">
        <v>0</v>
      </c>
      <c r="AY46" s="269">
        <v>0</v>
      </c>
      <c r="AZ46" s="270">
        <v>0</v>
      </c>
    </row>
    <row r="47" spans="1:52" s="440" customFormat="1" ht="25.5">
      <c r="A47" s="477"/>
      <c r="B47" s="285" t="s">
        <v>129</v>
      </c>
      <c r="C47" s="266">
        <v>383</v>
      </c>
      <c r="D47" s="267">
        <v>41376</v>
      </c>
      <c r="E47" s="265">
        <v>7125</v>
      </c>
      <c r="F47" s="284" t="s">
        <v>128</v>
      </c>
      <c r="G47" s="268" t="s">
        <v>236</v>
      </c>
      <c r="H47" s="268" t="s">
        <v>238</v>
      </c>
      <c r="I47" s="269">
        <v>-0.1</v>
      </c>
      <c r="J47" s="270">
        <v>-0.1</v>
      </c>
      <c r="K47" s="269">
        <v>-0.2</v>
      </c>
      <c r="L47" s="270">
        <v>-0.2</v>
      </c>
      <c r="M47" s="269">
        <v>-0.2</v>
      </c>
      <c r="N47" s="270">
        <v>-0.2</v>
      </c>
      <c r="O47" s="269">
        <v>-0.5</v>
      </c>
      <c r="P47" s="270">
        <v>-0.5</v>
      </c>
      <c r="Q47" s="419"/>
      <c r="R47" s="269">
        <v>-0.1</v>
      </c>
      <c r="S47" s="419">
        <v>-0.1</v>
      </c>
      <c r="T47" s="269">
        <v>-0.2</v>
      </c>
      <c r="U47" s="270">
        <v>-0.2</v>
      </c>
      <c r="V47" s="269">
        <v>-0.2</v>
      </c>
      <c r="W47" s="270">
        <v>-0.2</v>
      </c>
      <c r="X47" s="269">
        <v>-0.5</v>
      </c>
      <c r="Y47" s="270">
        <v>-0.5</v>
      </c>
      <c r="Z47" s="271"/>
      <c r="AA47" s="269">
        <v>-0.1</v>
      </c>
      <c r="AB47" s="270">
        <v>-0.1</v>
      </c>
      <c r="AC47" s="269">
        <v>-0.2</v>
      </c>
      <c r="AD47" s="270">
        <v>-0.2</v>
      </c>
      <c r="AE47" s="269">
        <v>-0.2</v>
      </c>
      <c r="AF47" s="270">
        <v>-0.2</v>
      </c>
      <c r="AG47" s="269">
        <v>-0.5</v>
      </c>
      <c r="AH47" s="270">
        <v>-0.5</v>
      </c>
      <c r="AI47" s="271"/>
      <c r="AJ47" s="269">
        <v>-0.1</v>
      </c>
      <c r="AK47" s="270">
        <v>-0.1</v>
      </c>
      <c r="AL47" s="269">
        <v>-0.2</v>
      </c>
      <c r="AM47" s="270">
        <v>-0.2</v>
      </c>
      <c r="AN47" s="269">
        <v>-0.2</v>
      </c>
      <c r="AO47" s="270">
        <v>-0.2</v>
      </c>
      <c r="AP47" s="269">
        <v>-0.5</v>
      </c>
      <c r="AQ47" s="270">
        <v>-0.5</v>
      </c>
      <c r="AR47" s="273"/>
      <c r="AS47" s="269">
        <v>-0.1</v>
      </c>
      <c r="AT47" s="270">
        <v>-0.1</v>
      </c>
      <c r="AU47" s="269">
        <v>-0.2</v>
      </c>
      <c r="AV47" s="419">
        <v>-0.2</v>
      </c>
      <c r="AW47" s="269">
        <v>-0.2</v>
      </c>
      <c r="AX47" s="270">
        <v>-0.2</v>
      </c>
      <c r="AY47" s="269">
        <v>-0.5</v>
      </c>
      <c r="AZ47" s="270">
        <v>-0.5</v>
      </c>
    </row>
    <row r="48" spans="1:52" s="440" customFormat="1">
      <c r="A48" s="442"/>
      <c r="B48" s="498"/>
      <c r="C48" s="293"/>
      <c r="D48" s="478"/>
      <c r="E48" s="292"/>
      <c r="F48" s="447"/>
      <c r="G48" s="442"/>
      <c r="H48" s="211" t="s">
        <v>202</v>
      </c>
      <c r="I48" s="269">
        <f>+SUM(I46:I47)</f>
        <v>-1.9000000000000001</v>
      </c>
      <c r="J48" s="270">
        <f t="shared" ref="J48:P48" si="255">+SUM(J46:J47)</f>
        <v>-0.1</v>
      </c>
      <c r="K48" s="269">
        <f t="shared" si="255"/>
        <v>-0.7</v>
      </c>
      <c r="L48" s="270">
        <f t="shared" si="255"/>
        <v>-0.2</v>
      </c>
      <c r="M48" s="269">
        <f t="shared" si="255"/>
        <v>-2.2000000000000002</v>
      </c>
      <c r="N48" s="270">
        <f t="shared" si="255"/>
        <v>-0.2</v>
      </c>
      <c r="O48" s="269">
        <f t="shared" si="255"/>
        <v>-4.8</v>
      </c>
      <c r="P48" s="270">
        <f t="shared" si="255"/>
        <v>-0.5</v>
      </c>
      <c r="Q48" s="419"/>
      <c r="R48" s="269">
        <f>+SUM(R46:R47)</f>
        <v>-0.1</v>
      </c>
      <c r="S48" s="270">
        <f t="shared" ref="S48" si="256">+SUM(S46:S47)</f>
        <v>-0.1</v>
      </c>
      <c r="T48" s="269">
        <f t="shared" ref="T48" si="257">+SUM(T46:T47)</f>
        <v>-0.2</v>
      </c>
      <c r="U48" s="270">
        <f t="shared" ref="U48" si="258">+SUM(U46:U47)</f>
        <v>-0.2</v>
      </c>
      <c r="V48" s="269">
        <f t="shared" ref="V48" si="259">+SUM(V46:V47)</f>
        <v>-0.2</v>
      </c>
      <c r="W48" s="270">
        <f t="shared" ref="W48" si="260">+SUM(W46:W47)</f>
        <v>-0.2</v>
      </c>
      <c r="X48" s="269">
        <f t="shared" ref="X48" si="261">+SUM(X46:X47)</f>
        <v>-0.5</v>
      </c>
      <c r="Y48" s="270">
        <f t="shared" ref="Y48" si="262">+SUM(Y46:Y47)</f>
        <v>-0.5</v>
      </c>
      <c r="Z48" s="271"/>
      <c r="AA48" s="269">
        <f>+SUM(AA46:AA47)</f>
        <v>-0.1</v>
      </c>
      <c r="AB48" s="270">
        <f t="shared" ref="AB48" si="263">+SUM(AB46:AB47)</f>
        <v>-0.1</v>
      </c>
      <c r="AC48" s="269">
        <f t="shared" ref="AC48" si="264">+SUM(AC46:AC47)</f>
        <v>-0.2</v>
      </c>
      <c r="AD48" s="270">
        <f t="shared" ref="AD48" si="265">+SUM(AD46:AD47)</f>
        <v>-0.2</v>
      </c>
      <c r="AE48" s="269">
        <f t="shared" ref="AE48" si="266">+SUM(AE46:AE47)</f>
        <v>-0.2</v>
      </c>
      <c r="AF48" s="270">
        <f t="shared" ref="AF48" si="267">+SUM(AF46:AF47)</f>
        <v>-0.2</v>
      </c>
      <c r="AG48" s="269">
        <f t="shared" ref="AG48" si="268">+SUM(AG46:AG47)</f>
        <v>-0.5</v>
      </c>
      <c r="AH48" s="270">
        <f t="shared" ref="AH48" si="269">+SUM(AH46:AH47)</f>
        <v>-0.5</v>
      </c>
      <c r="AI48" s="271"/>
      <c r="AJ48" s="269">
        <f>+SUM(AJ46:AJ47)</f>
        <v>-0.1</v>
      </c>
      <c r="AK48" s="270">
        <f t="shared" ref="AK48" si="270">+SUM(AK46:AK47)</f>
        <v>-0.1</v>
      </c>
      <c r="AL48" s="269">
        <f t="shared" ref="AL48" si="271">+SUM(AL46:AL47)</f>
        <v>-0.2</v>
      </c>
      <c r="AM48" s="270">
        <f t="shared" ref="AM48" si="272">+SUM(AM46:AM47)</f>
        <v>-0.2</v>
      </c>
      <c r="AN48" s="269">
        <f t="shared" ref="AN48" si="273">+SUM(AN46:AN47)</f>
        <v>-0.2</v>
      </c>
      <c r="AO48" s="270">
        <f t="shared" ref="AO48" si="274">+SUM(AO46:AO47)</f>
        <v>-0.2</v>
      </c>
      <c r="AP48" s="269">
        <f t="shared" ref="AP48" si="275">+SUM(AP46:AP47)</f>
        <v>-0.5</v>
      </c>
      <c r="AQ48" s="270">
        <f t="shared" ref="AQ48" si="276">+SUM(AQ46:AQ47)</f>
        <v>-0.5</v>
      </c>
      <c r="AR48" s="273"/>
      <c r="AS48" s="269">
        <f>+SUM(AS46:AS47)</f>
        <v>-0.1</v>
      </c>
      <c r="AT48" s="270">
        <f t="shared" ref="AT48" si="277">+SUM(AT46:AT47)</f>
        <v>-0.1</v>
      </c>
      <c r="AU48" s="269">
        <f t="shared" ref="AU48" si="278">+SUM(AU46:AU47)</f>
        <v>-0.2</v>
      </c>
      <c r="AV48" s="270">
        <f t="shared" ref="AV48" si="279">+SUM(AV46:AV47)</f>
        <v>-0.2</v>
      </c>
      <c r="AW48" s="269">
        <f t="shared" ref="AW48" si="280">+SUM(AW46:AW47)</f>
        <v>-0.2</v>
      </c>
      <c r="AX48" s="270">
        <f t="shared" ref="AX48" si="281">+SUM(AX46:AX47)</f>
        <v>-0.2</v>
      </c>
      <c r="AY48" s="269">
        <f t="shared" ref="AY48" si="282">+SUM(AY46:AY47)</f>
        <v>-0.5</v>
      </c>
      <c r="AZ48" s="270">
        <f t="shared" ref="AZ48" si="283">+SUM(AZ46:AZ47)</f>
        <v>-0.5</v>
      </c>
    </row>
    <row r="49" spans="1:52" s="440" customFormat="1">
      <c r="A49" s="442"/>
      <c r="B49" s="498"/>
      <c r="C49" s="293"/>
      <c r="D49" s="478"/>
      <c r="E49" s="292"/>
      <c r="F49" s="447"/>
      <c r="G49" s="442"/>
      <c r="H49" s="211"/>
      <c r="I49" s="269"/>
      <c r="J49" s="270"/>
      <c r="K49" s="269"/>
      <c r="L49" s="270"/>
      <c r="M49" s="269"/>
      <c r="N49" s="270"/>
      <c r="O49" s="269"/>
      <c r="P49" s="270"/>
      <c r="Q49" s="419"/>
      <c r="R49" s="269"/>
      <c r="S49" s="419"/>
      <c r="T49" s="269"/>
      <c r="U49" s="270"/>
      <c r="V49" s="269"/>
      <c r="W49" s="270"/>
      <c r="X49" s="269"/>
      <c r="Y49" s="270"/>
      <c r="Z49" s="271"/>
      <c r="AA49" s="269"/>
      <c r="AB49" s="270"/>
      <c r="AC49" s="269"/>
      <c r="AD49" s="270"/>
      <c r="AE49" s="269"/>
      <c r="AF49" s="270"/>
      <c r="AG49" s="269"/>
      <c r="AH49" s="270"/>
      <c r="AI49" s="271"/>
      <c r="AJ49" s="269"/>
      <c r="AK49" s="270"/>
      <c r="AL49" s="269"/>
      <c r="AM49" s="270"/>
      <c r="AN49" s="269"/>
      <c r="AO49" s="270"/>
      <c r="AP49" s="269"/>
      <c r="AQ49" s="270"/>
      <c r="AR49" s="273"/>
      <c r="AS49" s="269"/>
      <c r="AT49" s="270"/>
      <c r="AU49" s="269"/>
      <c r="AV49" s="419"/>
      <c r="AW49" s="269"/>
      <c r="AX49" s="270"/>
      <c r="AY49" s="269"/>
      <c r="AZ49" s="270"/>
    </row>
    <row r="50" spans="1:52">
      <c r="A50" s="223"/>
      <c r="B50" s="234" t="s">
        <v>170</v>
      </c>
      <c r="C50" s="439">
        <v>412</v>
      </c>
      <c r="D50" s="374">
        <v>41386</v>
      </c>
      <c r="E50" s="366">
        <v>333</v>
      </c>
      <c r="F50" s="231" t="s">
        <v>169</v>
      </c>
      <c r="G50" s="338" t="s">
        <v>119</v>
      </c>
      <c r="H50" s="333" t="s">
        <v>95</v>
      </c>
      <c r="I50" s="269">
        <v>-0.2</v>
      </c>
      <c r="J50" s="270">
        <v>-0.2</v>
      </c>
      <c r="K50" s="269">
        <v>-2.1</v>
      </c>
      <c r="L50" s="270">
        <v>-2.1</v>
      </c>
      <c r="M50" s="269">
        <v>0</v>
      </c>
      <c r="N50" s="270">
        <v>0</v>
      </c>
      <c r="O50" s="269">
        <v>-2.2999999999999998</v>
      </c>
      <c r="P50" s="270">
        <v>-2.2999999999999998</v>
      </c>
      <c r="Q50" s="419"/>
      <c r="R50" s="269">
        <v>-0.2</v>
      </c>
      <c r="S50" s="419">
        <v>-0.2</v>
      </c>
      <c r="T50" s="269">
        <v>-2.2000000000000002</v>
      </c>
      <c r="U50" s="270">
        <v>-2.2000000000000002</v>
      </c>
      <c r="V50" s="269">
        <v>0</v>
      </c>
      <c r="W50" s="270">
        <v>0</v>
      </c>
      <c r="X50" s="269">
        <v>-2.4</v>
      </c>
      <c r="Y50" s="270">
        <v>-2.4</v>
      </c>
      <c r="Z50" s="271"/>
      <c r="AA50" s="269">
        <v>-0.2</v>
      </c>
      <c r="AB50" s="270">
        <v>-0.2</v>
      </c>
      <c r="AC50" s="269">
        <v>-2.2000000000000002</v>
      </c>
      <c r="AD50" s="270">
        <v>-2.2000000000000002</v>
      </c>
      <c r="AE50" s="269">
        <v>0</v>
      </c>
      <c r="AF50" s="270">
        <v>0</v>
      </c>
      <c r="AG50" s="269">
        <v>-2.4</v>
      </c>
      <c r="AH50" s="270">
        <v>-2.4</v>
      </c>
      <c r="AI50" s="271"/>
      <c r="AJ50" s="269">
        <v>-0.2</v>
      </c>
      <c r="AK50" s="270">
        <v>-0.2</v>
      </c>
      <c r="AL50" s="269">
        <v>-2.2999999999999998</v>
      </c>
      <c r="AM50" s="270">
        <v>-2.2999999999999998</v>
      </c>
      <c r="AN50" s="269">
        <v>0</v>
      </c>
      <c r="AO50" s="270">
        <v>0</v>
      </c>
      <c r="AP50" s="269">
        <v>-2.5</v>
      </c>
      <c r="AQ50" s="270">
        <v>-2.5</v>
      </c>
      <c r="AR50" s="273"/>
      <c r="AS50" s="269">
        <v>-0.2</v>
      </c>
      <c r="AT50" s="270">
        <v>-0.2</v>
      </c>
      <c r="AU50" s="269">
        <v>-2.2999999999999998</v>
      </c>
      <c r="AV50" s="419">
        <v>-2.2999999999999998</v>
      </c>
      <c r="AW50" s="269">
        <v>0</v>
      </c>
      <c r="AX50" s="270">
        <v>0</v>
      </c>
      <c r="AY50" s="269">
        <v>-2.5</v>
      </c>
      <c r="AZ50" s="270">
        <v>-2.5</v>
      </c>
    </row>
    <row r="51" spans="1:52">
      <c r="A51" s="223"/>
      <c r="B51" s="234" t="s">
        <v>118</v>
      </c>
      <c r="C51" s="352">
        <v>412</v>
      </c>
      <c r="D51" s="353">
        <v>41386</v>
      </c>
      <c r="E51" s="291">
        <v>5503</v>
      </c>
      <c r="F51" s="231" t="s">
        <v>169</v>
      </c>
      <c r="G51" s="223" t="s">
        <v>119</v>
      </c>
      <c r="H51" s="209" t="s">
        <v>95</v>
      </c>
      <c r="I51" s="256" t="s">
        <v>227</v>
      </c>
      <c r="J51" s="270"/>
      <c r="K51" s="269"/>
      <c r="L51" s="270"/>
      <c r="M51" s="269"/>
      <c r="N51" s="270"/>
      <c r="O51" s="269"/>
      <c r="P51" s="270"/>
      <c r="Q51" s="419"/>
      <c r="R51" s="269"/>
      <c r="S51" s="419"/>
      <c r="T51" s="269"/>
      <c r="U51" s="270"/>
      <c r="V51" s="269"/>
      <c r="W51" s="270"/>
      <c r="X51" s="269"/>
      <c r="Y51" s="270"/>
      <c r="Z51" s="271"/>
      <c r="AA51" s="269"/>
      <c r="AB51" s="270"/>
      <c r="AC51" s="269"/>
      <c r="AD51" s="270"/>
      <c r="AE51" s="269"/>
      <c r="AF51" s="270"/>
      <c r="AG51" s="269"/>
      <c r="AH51" s="270"/>
      <c r="AI51" s="271"/>
      <c r="AJ51" s="269"/>
      <c r="AK51" s="270"/>
      <c r="AL51" s="269"/>
      <c r="AM51" s="270"/>
      <c r="AN51" s="269"/>
      <c r="AO51" s="270"/>
      <c r="AP51" s="269"/>
      <c r="AQ51" s="270"/>
      <c r="AR51" s="273"/>
      <c r="AS51" s="269"/>
      <c r="AT51" s="270"/>
      <c r="AU51" s="269"/>
      <c r="AV51" s="419"/>
      <c r="AW51" s="269"/>
      <c r="AX51" s="270"/>
      <c r="AY51" s="269"/>
      <c r="AZ51" s="270"/>
    </row>
    <row r="52" spans="1:52">
      <c r="A52" s="223"/>
      <c r="B52" s="234" t="s">
        <v>129</v>
      </c>
      <c r="C52" s="352">
        <v>505</v>
      </c>
      <c r="D52" s="353">
        <v>41445</v>
      </c>
      <c r="E52" s="291">
        <v>7125</v>
      </c>
      <c r="F52" s="231" t="s">
        <v>128</v>
      </c>
      <c r="G52" s="223" t="s">
        <v>68</v>
      </c>
      <c r="H52" s="209" t="s">
        <v>95</v>
      </c>
      <c r="I52" s="269" t="s">
        <v>100</v>
      </c>
      <c r="J52" s="270" t="s">
        <v>100</v>
      </c>
      <c r="K52" s="269" t="s">
        <v>100</v>
      </c>
      <c r="L52" s="270" t="s">
        <v>100</v>
      </c>
      <c r="M52" s="269" t="s">
        <v>100</v>
      </c>
      <c r="N52" s="270" t="s">
        <v>100</v>
      </c>
      <c r="O52" s="269" t="s">
        <v>100</v>
      </c>
      <c r="P52" s="270" t="s">
        <v>100</v>
      </c>
      <c r="Q52" s="419"/>
      <c r="R52" s="269" t="s">
        <v>100</v>
      </c>
      <c r="S52" s="419" t="s">
        <v>100</v>
      </c>
      <c r="T52" s="269" t="s">
        <v>100</v>
      </c>
      <c r="U52" s="270" t="s">
        <v>100</v>
      </c>
      <c r="V52" s="269" t="s">
        <v>100</v>
      </c>
      <c r="W52" s="270" t="s">
        <v>100</v>
      </c>
      <c r="X52" s="269" t="s">
        <v>100</v>
      </c>
      <c r="Y52" s="270" t="s">
        <v>100</v>
      </c>
      <c r="Z52" s="271"/>
      <c r="AA52" s="269" t="s">
        <v>100</v>
      </c>
      <c r="AB52" s="270" t="s">
        <v>100</v>
      </c>
      <c r="AC52" s="269" t="s">
        <v>100</v>
      </c>
      <c r="AD52" s="270" t="s">
        <v>100</v>
      </c>
      <c r="AE52" s="269" t="s">
        <v>100</v>
      </c>
      <c r="AF52" s="270" t="s">
        <v>100</v>
      </c>
      <c r="AG52" s="269" t="s">
        <v>100</v>
      </c>
      <c r="AH52" s="270" t="s">
        <v>100</v>
      </c>
      <c r="AI52" s="271"/>
      <c r="AJ52" s="269" t="s">
        <v>100</v>
      </c>
      <c r="AK52" s="270" t="s">
        <v>100</v>
      </c>
      <c r="AL52" s="269" t="s">
        <v>100</v>
      </c>
      <c r="AM52" s="270" t="s">
        <v>100</v>
      </c>
      <c r="AN52" s="269" t="s">
        <v>100</v>
      </c>
      <c r="AO52" s="270" t="s">
        <v>100</v>
      </c>
      <c r="AP52" s="269" t="s">
        <v>100</v>
      </c>
      <c r="AQ52" s="270" t="s">
        <v>100</v>
      </c>
      <c r="AR52" s="273"/>
      <c r="AS52" s="269" t="s">
        <v>100</v>
      </c>
      <c r="AT52" s="270" t="s">
        <v>100</v>
      </c>
      <c r="AU52" s="269" t="s">
        <v>100</v>
      </c>
      <c r="AV52" s="419" t="s">
        <v>100</v>
      </c>
      <c r="AW52" s="269" t="s">
        <v>100</v>
      </c>
      <c r="AX52" s="270" t="s">
        <v>100</v>
      </c>
      <c r="AY52" s="269" t="s">
        <v>100</v>
      </c>
      <c r="AZ52" s="270" t="s">
        <v>100</v>
      </c>
    </row>
    <row r="53" spans="1:52" ht="25.5">
      <c r="A53" s="223"/>
      <c r="B53" s="234" t="s">
        <v>129</v>
      </c>
      <c r="C53" s="352">
        <v>505</v>
      </c>
      <c r="D53" s="353">
        <v>41445</v>
      </c>
      <c r="E53" s="291">
        <v>7125</v>
      </c>
      <c r="F53" s="231" t="s">
        <v>128</v>
      </c>
      <c r="G53" s="223" t="s">
        <v>67</v>
      </c>
      <c r="H53" s="209" t="s">
        <v>95</v>
      </c>
      <c r="I53" s="269" t="s">
        <v>98</v>
      </c>
      <c r="J53" s="270" t="s">
        <v>98</v>
      </c>
      <c r="K53" s="269" t="s">
        <v>98</v>
      </c>
      <c r="L53" s="270" t="s">
        <v>98</v>
      </c>
      <c r="M53" s="269" t="s">
        <v>98</v>
      </c>
      <c r="N53" s="270" t="s">
        <v>98</v>
      </c>
      <c r="O53" s="269" t="s">
        <v>98</v>
      </c>
      <c r="P53" s="270" t="s">
        <v>98</v>
      </c>
      <c r="Q53" s="419"/>
      <c r="R53" s="269" t="s">
        <v>98</v>
      </c>
      <c r="S53" s="419" t="s">
        <v>98</v>
      </c>
      <c r="T53" s="269" t="s">
        <v>98</v>
      </c>
      <c r="U53" s="270" t="s">
        <v>98</v>
      </c>
      <c r="V53" s="269" t="s">
        <v>98</v>
      </c>
      <c r="W53" s="270" t="s">
        <v>98</v>
      </c>
      <c r="X53" s="269" t="s">
        <v>98</v>
      </c>
      <c r="Y53" s="270" t="s">
        <v>98</v>
      </c>
      <c r="Z53" s="271"/>
      <c r="AA53" s="269" t="s">
        <v>98</v>
      </c>
      <c r="AB53" s="270" t="s">
        <v>98</v>
      </c>
      <c r="AC53" s="269" t="s">
        <v>98</v>
      </c>
      <c r="AD53" s="270" t="s">
        <v>98</v>
      </c>
      <c r="AE53" s="269" t="s">
        <v>98</v>
      </c>
      <c r="AF53" s="270" t="s">
        <v>98</v>
      </c>
      <c r="AG53" s="269" t="s">
        <v>98</v>
      </c>
      <c r="AH53" s="270" t="s">
        <v>98</v>
      </c>
      <c r="AI53" s="271"/>
      <c r="AJ53" s="269" t="s">
        <v>98</v>
      </c>
      <c r="AK53" s="270" t="s">
        <v>98</v>
      </c>
      <c r="AL53" s="269" t="s">
        <v>98</v>
      </c>
      <c r="AM53" s="270" t="s">
        <v>98</v>
      </c>
      <c r="AN53" s="269" t="s">
        <v>98</v>
      </c>
      <c r="AO53" s="270" t="s">
        <v>98</v>
      </c>
      <c r="AP53" s="269" t="s">
        <v>98</v>
      </c>
      <c r="AQ53" s="270" t="s">
        <v>98</v>
      </c>
      <c r="AR53" s="273"/>
      <c r="AS53" s="269" t="s">
        <v>98</v>
      </c>
      <c r="AT53" s="270" t="s">
        <v>98</v>
      </c>
      <c r="AU53" s="269" t="s">
        <v>98</v>
      </c>
      <c r="AV53" s="419" t="s">
        <v>98</v>
      </c>
      <c r="AW53" s="269" t="s">
        <v>98</v>
      </c>
      <c r="AX53" s="270" t="s">
        <v>98</v>
      </c>
      <c r="AY53" s="269" t="s">
        <v>98</v>
      </c>
      <c r="AZ53" s="270" t="s">
        <v>98</v>
      </c>
    </row>
    <row r="54" spans="1:52">
      <c r="A54" s="223"/>
      <c r="B54" s="355" t="s">
        <v>129</v>
      </c>
      <c r="C54" s="312">
        <v>505</v>
      </c>
      <c r="D54" s="184">
        <v>41445</v>
      </c>
      <c r="E54" s="365">
        <v>7125</v>
      </c>
      <c r="F54" s="231" t="s">
        <v>128</v>
      </c>
      <c r="G54" s="296" t="s">
        <v>69</v>
      </c>
      <c r="H54" s="376" t="s">
        <v>95</v>
      </c>
      <c r="I54" s="269">
        <v>0</v>
      </c>
      <c r="J54" s="270">
        <v>0</v>
      </c>
      <c r="K54" s="269">
        <v>0</v>
      </c>
      <c r="L54" s="270">
        <v>0</v>
      </c>
      <c r="M54" s="269">
        <v>0.1</v>
      </c>
      <c r="N54" s="270">
        <v>0.1</v>
      </c>
      <c r="O54" s="269">
        <v>0.1</v>
      </c>
      <c r="P54" s="270">
        <v>0.1</v>
      </c>
      <c r="Q54" s="419"/>
      <c r="R54" s="269">
        <v>0</v>
      </c>
      <c r="S54" s="419">
        <v>0</v>
      </c>
      <c r="T54" s="269">
        <v>0</v>
      </c>
      <c r="U54" s="270">
        <v>0</v>
      </c>
      <c r="V54" s="269">
        <v>0.1</v>
      </c>
      <c r="W54" s="270">
        <v>0.1</v>
      </c>
      <c r="X54" s="269">
        <v>0.1</v>
      </c>
      <c r="Y54" s="270">
        <v>0.1</v>
      </c>
      <c r="Z54" s="271"/>
      <c r="AA54" s="269">
        <v>0</v>
      </c>
      <c r="AB54" s="270">
        <v>0</v>
      </c>
      <c r="AC54" s="269">
        <v>0</v>
      </c>
      <c r="AD54" s="270">
        <v>0</v>
      </c>
      <c r="AE54" s="269">
        <v>0.1</v>
      </c>
      <c r="AF54" s="270">
        <v>0.1</v>
      </c>
      <c r="AG54" s="269">
        <v>0.1</v>
      </c>
      <c r="AH54" s="270">
        <v>0.1</v>
      </c>
      <c r="AI54" s="271"/>
      <c r="AJ54" s="269">
        <v>0</v>
      </c>
      <c r="AK54" s="270">
        <v>0</v>
      </c>
      <c r="AL54" s="269">
        <v>0</v>
      </c>
      <c r="AM54" s="270">
        <v>0</v>
      </c>
      <c r="AN54" s="269">
        <v>0.1</v>
      </c>
      <c r="AO54" s="270">
        <v>0.1</v>
      </c>
      <c r="AP54" s="269">
        <v>0.1</v>
      </c>
      <c r="AQ54" s="270">
        <v>0.1</v>
      </c>
      <c r="AR54" s="272"/>
      <c r="AS54" s="269">
        <v>0</v>
      </c>
      <c r="AT54" s="270">
        <v>0</v>
      </c>
      <c r="AU54" s="269">
        <v>0</v>
      </c>
      <c r="AV54" s="419">
        <v>0</v>
      </c>
      <c r="AW54" s="269">
        <v>0.1</v>
      </c>
      <c r="AX54" s="270">
        <v>0.1</v>
      </c>
      <c r="AY54" s="269">
        <v>0.1</v>
      </c>
      <c r="AZ54" s="270">
        <v>0.1</v>
      </c>
    </row>
    <row r="55" spans="1:52">
      <c r="A55" s="223"/>
      <c r="B55" s="355" t="s">
        <v>129</v>
      </c>
      <c r="C55" s="312">
        <v>308</v>
      </c>
      <c r="D55" s="184">
        <v>41369</v>
      </c>
      <c r="E55" s="365">
        <v>7125</v>
      </c>
      <c r="F55" s="231" t="s">
        <v>128</v>
      </c>
      <c r="G55" s="296" t="s">
        <v>116</v>
      </c>
      <c r="H55" s="376" t="s">
        <v>95</v>
      </c>
      <c r="I55" s="269">
        <v>0.2</v>
      </c>
      <c r="J55" s="270">
        <v>0</v>
      </c>
      <c r="K55" s="269">
        <v>0</v>
      </c>
      <c r="L55" s="270">
        <v>0</v>
      </c>
      <c r="M55" s="269">
        <v>0</v>
      </c>
      <c r="N55" s="270">
        <v>0</v>
      </c>
      <c r="O55" s="269">
        <v>0.2</v>
      </c>
      <c r="P55" s="270">
        <v>0</v>
      </c>
      <c r="Q55" s="419"/>
      <c r="R55" s="269">
        <v>-0.2</v>
      </c>
      <c r="S55" s="419">
        <v>0</v>
      </c>
      <c r="T55" s="269">
        <v>0</v>
      </c>
      <c r="U55" s="270">
        <v>0</v>
      </c>
      <c r="V55" s="269">
        <v>0</v>
      </c>
      <c r="W55" s="270">
        <v>0</v>
      </c>
      <c r="X55" s="269">
        <v>-0.2</v>
      </c>
      <c r="Y55" s="270">
        <v>0</v>
      </c>
      <c r="Z55" s="271"/>
      <c r="AA55" s="269">
        <v>0.2</v>
      </c>
      <c r="AB55" s="270">
        <v>0</v>
      </c>
      <c r="AC55" s="269">
        <v>0</v>
      </c>
      <c r="AD55" s="270">
        <v>0</v>
      </c>
      <c r="AE55" s="269">
        <v>0</v>
      </c>
      <c r="AF55" s="270">
        <v>0</v>
      </c>
      <c r="AG55" s="269">
        <v>0.2</v>
      </c>
      <c r="AH55" s="270">
        <v>0</v>
      </c>
      <c r="AI55" s="271"/>
      <c r="AJ55" s="269">
        <v>-0.2</v>
      </c>
      <c r="AK55" s="270">
        <v>0</v>
      </c>
      <c r="AL55" s="269">
        <v>0</v>
      </c>
      <c r="AM55" s="270">
        <v>0</v>
      </c>
      <c r="AN55" s="269">
        <v>0</v>
      </c>
      <c r="AO55" s="270">
        <v>0</v>
      </c>
      <c r="AP55" s="269">
        <v>-0.2</v>
      </c>
      <c r="AQ55" s="270">
        <v>0</v>
      </c>
      <c r="AR55" s="273"/>
      <c r="AS55" s="269">
        <v>0.2</v>
      </c>
      <c r="AT55" s="270">
        <v>0</v>
      </c>
      <c r="AU55" s="269">
        <v>0</v>
      </c>
      <c r="AV55" s="419">
        <v>0</v>
      </c>
      <c r="AW55" s="269">
        <v>0</v>
      </c>
      <c r="AX55" s="270">
        <v>0</v>
      </c>
      <c r="AY55" s="269">
        <v>0.2</v>
      </c>
      <c r="AZ55" s="270">
        <v>0</v>
      </c>
    </row>
    <row r="56" spans="1:52">
      <c r="A56" s="205"/>
      <c r="B56" s="355"/>
      <c r="C56" s="293"/>
      <c r="D56" s="184"/>
      <c r="E56" s="292"/>
      <c r="F56" s="231"/>
      <c r="G56" s="205"/>
      <c r="H56" s="209" t="s">
        <v>202</v>
      </c>
      <c r="I56" s="269">
        <f t="shared" ref="I56:P56" si="284">+SUM(I50:I55)</f>
        <v>0</v>
      </c>
      <c r="J56" s="270">
        <f t="shared" si="284"/>
        <v>-0.2</v>
      </c>
      <c r="K56" s="269">
        <f t="shared" si="284"/>
        <v>-2.1</v>
      </c>
      <c r="L56" s="270">
        <f t="shared" si="284"/>
        <v>-2.1</v>
      </c>
      <c r="M56" s="269">
        <f t="shared" si="284"/>
        <v>0.1</v>
      </c>
      <c r="N56" s="270">
        <f t="shared" si="284"/>
        <v>0.1</v>
      </c>
      <c r="O56" s="269">
        <f t="shared" si="284"/>
        <v>-1.9999999999999998</v>
      </c>
      <c r="P56" s="270">
        <f t="shared" si="284"/>
        <v>-2.1999999999999997</v>
      </c>
      <c r="Q56" s="419"/>
      <c r="R56" s="269">
        <f t="shared" ref="R56:Y56" si="285">+SUM(R50:R55)</f>
        <v>-0.4</v>
      </c>
      <c r="S56" s="270">
        <f t="shared" si="285"/>
        <v>-0.2</v>
      </c>
      <c r="T56" s="269">
        <f t="shared" si="285"/>
        <v>-2.2000000000000002</v>
      </c>
      <c r="U56" s="270">
        <f t="shared" si="285"/>
        <v>-2.2000000000000002</v>
      </c>
      <c r="V56" s="269">
        <f t="shared" si="285"/>
        <v>0.1</v>
      </c>
      <c r="W56" s="270">
        <f t="shared" si="285"/>
        <v>0.1</v>
      </c>
      <c r="X56" s="269">
        <f t="shared" si="285"/>
        <v>-2.5</v>
      </c>
      <c r="Y56" s="270">
        <f t="shared" si="285"/>
        <v>-2.2999999999999998</v>
      </c>
      <c r="Z56" s="271"/>
      <c r="AA56" s="269">
        <f t="shared" ref="AA56:AH56" si="286">+SUM(AA50:AA55)</f>
        <v>0</v>
      </c>
      <c r="AB56" s="270">
        <f t="shared" si="286"/>
        <v>-0.2</v>
      </c>
      <c r="AC56" s="269">
        <f t="shared" si="286"/>
        <v>-2.2000000000000002</v>
      </c>
      <c r="AD56" s="270">
        <f t="shared" si="286"/>
        <v>-2.2000000000000002</v>
      </c>
      <c r="AE56" s="269">
        <f t="shared" si="286"/>
        <v>0.1</v>
      </c>
      <c r="AF56" s="270">
        <f t="shared" si="286"/>
        <v>0.1</v>
      </c>
      <c r="AG56" s="269">
        <f t="shared" si="286"/>
        <v>-2.0999999999999996</v>
      </c>
      <c r="AH56" s="270">
        <f t="shared" si="286"/>
        <v>-2.2999999999999998</v>
      </c>
      <c r="AI56" s="271"/>
      <c r="AJ56" s="269">
        <f t="shared" ref="AJ56:AQ56" si="287">+SUM(AJ50:AJ55)</f>
        <v>-0.4</v>
      </c>
      <c r="AK56" s="270">
        <f t="shared" si="287"/>
        <v>-0.2</v>
      </c>
      <c r="AL56" s="269">
        <f t="shared" si="287"/>
        <v>-2.2999999999999998</v>
      </c>
      <c r="AM56" s="270">
        <f t="shared" si="287"/>
        <v>-2.2999999999999998</v>
      </c>
      <c r="AN56" s="269">
        <f t="shared" si="287"/>
        <v>0.1</v>
      </c>
      <c r="AO56" s="270">
        <f t="shared" si="287"/>
        <v>0.1</v>
      </c>
      <c r="AP56" s="269">
        <f t="shared" si="287"/>
        <v>-2.6</v>
      </c>
      <c r="AQ56" s="270">
        <f t="shared" si="287"/>
        <v>-2.4</v>
      </c>
      <c r="AR56" s="273"/>
      <c r="AS56" s="269">
        <f t="shared" ref="AS56:AZ56" si="288">+SUM(AS50:AS55)</f>
        <v>0</v>
      </c>
      <c r="AT56" s="270">
        <f t="shared" si="288"/>
        <v>-0.2</v>
      </c>
      <c r="AU56" s="269">
        <f t="shared" si="288"/>
        <v>-2.2999999999999998</v>
      </c>
      <c r="AV56" s="270">
        <f t="shared" si="288"/>
        <v>-2.2999999999999998</v>
      </c>
      <c r="AW56" s="269">
        <f t="shared" si="288"/>
        <v>0.1</v>
      </c>
      <c r="AX56" s="270">
        <f t="shared" si="288"/>
        <v>0.1</v>
      </c>
      <c r="AY56" s="269">
        <f t="shared" si="288"/>
        <v>-2.1999999999999997</v>
      </c>
      <c r="AZ56" s="270">
        <f t="shared" si="288"/>
        <v>-2.4</v>
      </c>
    </row>
    <row r="57" spans="1:52">
      <c r="A57" s="223"/>
      <c r="B57" s="355"/>
      <c r="C57" s="312"/>
      <c r="D57" s="184"/>
      <c r="E57" s="365"/>
      <c r="F57" s="231"/>
      <c r="G57" s="296"/>
      <c r="H57" s="376"/>
      <c r="I57" s="269"/>
      <c r="J57" s="270"/>
      <c r="K57" s="269"/>
      <c r="L57" s="270"/>
      <c r="M57" s="269"/>
      <c r="N57" s="270"/>
      <c r="O57" s="269"/>
      <c r="P57" s="270"/>
      <c r="Q57" s="419"/>
      <c r="R57" s="269"/>
      <c r="S57" s="419"/>
      <c r="T57" s="269"/>
      <c r="U57" s="270"/>
      <c r="V57" s="269"/>
      <c r="W57" s="270"/>
      <c r="X57" s="269"/>
      <c r="Y57" s="270"/>
      <c r="Z57" s="271"/>
      <c r="AA57" s="269"/>
      <c r="AB57" s="270"/>
      <c r="AC57" s="269"/>
      <c r="AD57" s="270"/>
      <c r="AE57" s="269"/>
      <c r="AF57" s="270"/>
      <c r="AG57" s="269"/>
      <c r="AH57" s="270"/>
      <c r="AI57" s="271"/>
      <c r="AJ57" s="269"/>
      <c r="AK57" s="270"/>
      <c r="AL57" s="269"/>
      <c r="AM57" s="270"/>
      <c r="AN57" s="269"/>
      <c r="AO57" s="270"/>
      <c r="AP57" s="269"/>
      <c r="AQ57" s="270"/>
      <c r="AR57" s="273"/>
      <c r="AS57" s="269"/>
      <c r="AT57" s="270"/>
      <c r="AU57" s="269"/>
      <c r="AV57" s="419"/>
      <c r="AW57" s="269"/>
      <c r="AX57" s="270"/>
      <c r="AY57" s="269"/>
      <c r="AZ57" s="270"/>
    </row>
    <row r="58" spans="1:52">
      <c r="A58" s="223"/>
      <c r="B58" s="355" t="s">
        <v>31</v>
      </c>
      <c r="C58" s="312">
        <v>465</v>
      </c>
      <c r="D58" s="184">
        <v>41417</v>
      </c>
      <c r="E58" s="365">
        <v>406</v>
      </c>
      <c r="F58" s="231" t="s">
        <v>124</v>
      </c>
      <c r="G58" s="296" t="s">
        <v>53</v>
      </c>
      <c r="H58" s="376" t="s">
        <v>91</v>
      </c>
      <c r="I58" s="269">
        <v>0</v>
      </c>
      <c r="J58" s="270">
        <v>-3</v>
      </c>
      <c r="K58" s="269">
        <v>0</v>
      </c>
      <c r="L58" s="270">
        <v>0</v>
      </c>
      <c r="M58" s="269">
        <v>0</v>
      </c>
      <c r="N58" s="270">
        <v>0</v>
      </c>
      <c r="O58" s="269">
        <v>0</v>
      </c>
      <c r="P58" s="270">
        <v>-3</v>
      </c>
      <c r="Q58" s="419"/>
      <c r="R58" s="269">
        <v>0</v>
      </c>
      <c r="S58" s="419">
        <v>-3</v>
      </c>
      <c r="T58" s="269">
        <v>0</v>
      </c>
      <c r="U58" s="270">
        <v>0</v>
      </c>
      <c r="V58" s="269">
        <v>0</v>
      </c>
      <c r="W58" s="270">
        <v>0</v>
      </c>
      <c r="X58" s="269">
        <v>0</v>
      </c>
      <c r="Y58" s="270">
        <v>-3</v>
      </c>
      <c r="Z58" s="271"/>
      <c r="AA58" s="269">
        <v>-2.7</v>
      </c>
      <c r="AB58" s="270">
        <v>-3</v>
      </c>
      <c r="AC58" s="269">
        <v>0</v>
      </c>
      <c r="AD58" s="270">
        <v>0</v>
      </c>
      <c r="AE58" s="269">
        <v>0</v>
      </c>
      <c r="AF58" s="270">
        <v>0</v>
      </c>
      <c r="AG58" s="269">
        <v>-2.7</v>
      </c>
      <c r="AH58" s="270">
        <v>-3</v>
      </c>
      <c r="AI58" s="271"/>
      <c r="AJ58" s="269">
        <v>-3</v>
      </c>
      <c r="AK58" s="270">
        <v>-3</v>
      </c>
      <c r="AL58" s="269">
        <v>0</v>
      </c>
      <c r="AM58" s="270">
        <v>0</v>
      </c>
      <c r="AN58" s="269">
        <v>0</v>
      </c>
      <c r="AO58" s="270">
        <v>0</v>
      </c>
      <c r="AP58" s="269">
        <v>-3</v>
      </c>
      <c r="AQ58" s="270">
        <v>-3</v>
      </c>
      <c r="AR58" s="273"/>
      <c r="AS58" s="269">
        <v>-3</v>
      </c>
      <c r="AT58" s="270">
        <v>-3</v>
      </c>
      <c r="AU58" s="269">
        <v>0</v>
      </c>
      <c r="AV58" s="419">
        <v>0</v>
      </c>
      <c r="AW58" s="269">
        <v>0</v>
      </c>
      <c r="AX58" s="270">
        <v>0</v>
      </c>
      <c r="AY58" s="269">
        <v>-3</v>
      </c>
      <c r="AZ58" s="270">
        <v>-3</v>
      </c>
    </row>
    <row r="59" spans="1:52">
      <c r="A59" s="205"/>
      <c r="B59" s="355"/>
      <c r="C59" s="293"/>
      <c r="D59" s="184"/>
      <c r="E59" s="292"/>
      <c r="F59" s="231"/>
      <c r="G59" s="205"/>
      <c r="H59" s="209" t="s">
        <v>202</v>
      </c>
      <c r="I59" s="269">
        <f>+SUM(I58)</f>
        <v>0</v>
      </c>
      <c r="J59" s="270">
        <f t="shared" ref="J59:P59" si="289">+SUM(J58)</f>
        <v>-3</v>
      </c>
      <c r="K59" s="269">
        <f t="shared" si="289"/>
        <v>0</v>
      </c>
      <c r="L59" s="270">
        <f t="shared" si="289"/>
        <v>0</v>
      </c>
      <c r="M59" s="269">
        <f t="shared" si="289"/>
        <v>0</v>
      </c>
      <c r="N59" s="270">
        <f t="shared" si="289"/>
        <v>0</v>
      </c>
      <c r="O59" s="269">
        <f t="shared" si="289"/>
        <v>0</v>
      </c>
      <c r="P59" s="270">
        <f t="shared" si="289"/>
        <v>-3</v>
      </c>
      <c r="Q59" s="419"/>
      <c r="R59" s="269">
        <f>+SUM(R58)</f>
        <v>0</v>
      </c>
      <c r="S59" s="270">
        <f t="shared" ref="S59" si="290">+SUM(S58)</f>
        <v>-3</v>
      </c>
      <c r="T59" s="269">
        <f t="shared" ref="T59" si="291">+SUM(T58)</f>
        <v>0</v>
      </c>
      <c r="U59" s="270">
        <f t="shared" ref="U59" si="292">+SUM(U58)</f>
        <v>0</v>
      </c>
      <c r="V59" s="269">
        <f t="shared" ref="V59" si="293">+SUM(V58)</f>
        <v>0</v>
      </c>
      <c r="W59" s="270">
        <f t="shared" ref="W59" si="294">+SUM(W58)</f>
        <v>0</v>
      </c>
      <c r="X59" s="269">
        <f t="shared" ref="X59" si="295">+SUM(X58)</f>
        <v>0</v>
      </c>
      <c r="Y59" s="270">
        <f t="shared" ref="Y59" si="296">+SUM(Y58)</f>
        <v>-3</v>
      </c>
      <c r="Z59" s="271"/>
      <c r="AA59" s="269">
        <f>+SUM(AA58)</f>
        <v>-2.7</v>
      </c>
      <c r="AB59" s="270">
        <f t="shared" ref="AB59" si="297">+SUM(AB58)</f>
        <v>-3</v>
      </c>
      <c r="AC59" s="269">
        <f t="shared" ref="AC59" si="298">+SUM(AC58)</f>
        <v>0</v>
      </c>
      <c r="AD59" s="270">
        <f t="shared" ref="AD59" si="299">+SUM(AD58)</f>
        <v>0</v>
      </c>
      <c r="AE59" s="269">
        <f t="shared" ref="AE59" si="300">+SUM(AE58)</f>
        <v>0</v>
      </c>
      <c r="AF59" s="270">
        <f t="shared" ref="AF59" si="301">+SUM(AF58)</f>
        <v>0</v>
      </c>
      <c r="AG59" s="269">
        <f t="shared" ref="AG59" si="302">+SUM(AG58)</f>
        <v>-2.7</v>
      </c>
      <c r="AH59" s="270">
        <f t="shared" ref="AH59" si="303">+SUM(AH58)</f>
        <v>-3</v>
      </c>
      <c r="AI59" s="271"/>
      <c r="AJ59" s="269">
        <f>+SUM(AJ58)</f>
        <v>-3</v>
      </c>
      <c r="AK59" s="270">
        <f t="shared" ref="AK59" si="304">+SUM(AK58)</f>
        <v>-3</v>
      </c>
      <c r="AL59" s="269">
        <f t="shared" ref="AL59" si="305">+SUM(AL58)</f>
        <v>0</v>
      </c>
      <c r="AM59" s="270">
        <f t="shared" ref="AM59" si="306">+SUM(AM58)</f>
        <v>0</v>
      </c>
      <c r="AN59" s="269">
        <f t="shared" ref="AN59" si="307">+SUM(AN58)</f>
        <v>0</v>
      </c>
      <c r="AO59" s="270">
        <f t="shared" ref="AO59" si="308">+SUM(AO58)</f>
        <v>0</v>
      </c>
      <c r="AP59" s="269">
        <f t="shared" ref="AP59" si="309">+SUM(AP58)</f>
        <v>-3</v>
      </c>
      <c r="AQ59" s="270">
        <f t="shared" ref="AQ59" si="310">+SUM(AQ58)</f>
        <v>-3</v>
      </c>
      <c r="AR59" s="273"/>
      <c r="AS59" s="269">
        <f>+SUM(AS58)</f>
        <v>-3</v>
      </c>
      <c r="AT59" s="270">
        <f t="shared" ref="AT59" si="311">+SUM(AT58)</f>
        <v>-3</v>
      </c>
      <c r="AU59" s="269">
        <f t="shared" ref="AU59" si="312">+SUM(AU58)</f>
        <v>0</v>
      </c>
      <c r="AV59" s="270">
        <f t="shared" ref="AV59" si="313">+SUM(AV58)</f>
        <v>0</v>
      </c>
      <c r="AW59" s="269">
        <f t="shared" ref="AW59" si="314">+SUM(AW58)</f>
        <v>0</v>
      </c>
      <c r="AX59" s="270">
        <f t="shared" ref="AX59" si="315">+SUM(AX58)</f>
        <v>0</v>
      </c>
      <c r="AY59" s="269">
        <f t="shared" ref="AY59" si="316">+SUM(AY58)</f>
        <v>-3</v>
      </c>
      <c r="AZ59" s="270">
        <f t="shared" ref="AZ59" si="317">+SUM(AZ58)</f>
        <v>-3</v>
      </c>
    </row>
    <row r="60" spans="1:52">
      <c r="A60" s="223"/>
      <c r="B60" s="355"/>
      <c r="C60" s="14"/>
      <c r="D60" s="20"/>
      <c r="E60" s="366"/>
      <c r="F60" s="231"/>
      <c r="G60" s="15"/>
      <c r="H60" s="27"/>
      <c r="I60" s="269"/>
      <c r="J60" s="270"/>
      <c r="K60" s="269"/>
      <c r="L60" s="270"/>
      <c r="M60" s="269"/>
      <c r="N60" s="270"/>
      <c r="O60" s="269"/>
      <c r="P60" s="270"/>
      <c r="Q60" s="419"/>
      <c r="R60" s="269"/>
      <c r="S60" s="419"/>
      <c r="T60" s="269"/>
      <c r="U60" s="270"/>
      <c r="V60" s="269"/>
      <c r="W60" s="270"/>
      <c r="X60" s="269"/>
      <c r="Y60" s="270"/>
      <c r="Z60" s="271"/>
      <c r="AA60" s="269"/>
      <c r="AB60" s="270"/>
      <c r="AC60" s="269"/>
      <c r="AD60" s="270"/>
      <c r="AE60" s="269"/>
      <c r="AF60" s="270"/>
      <c r="AG60" s="269"/>
      <c r="AH60" s="270"/>
      <c r="AI60" s="271"/>
      <c r="AJ60" s="269"/>
      <c r="AK60" s="270"/>
      <c r="AL60" s="269"/>
      <c r="AM60" s="270"/>
      <c r="AN60" s="269"/>
      <c r="AO60" s="270"/>
      <c r="AP60" s="269"/>
      <c r="AQ60" s="270"/>
      <c r="AR60" s="273"/>
      <c r="AS60" s="269"/>
      <c r="AT60" s="270"/>
      <c r="AU60" s="269"/>
      <c r="AV60" s="419"/>
      <c r="AW60" s="269"/>
      <c r="AX60" s="270"/>
      <c r="AY60" s="269"/>
      <c r="AZ60" s="270"/>
    </row>
    <row r="61" spans="1:52">
      <c r="A61" s="223"/>
      <c r="B61" s="355" t="s">
        <v>164</v>
      </c>
      <c r="C61" s="14">
        <v>386</v>
      </c>
      <c r="D61" s="20">
        <v>41376</v>
      </c>
      <c r="E61" s="366">
        <v>179</v>
      </c>
      <c r="F61" s="231" t="s">
        <v>163</v>
      </c>
      <c r="G61" s="15" t="s">
        <v>117</v>
      </c>
      <c r="H61" s="27" t="s">
        <v>84</v>
      </c>
      <c r="I61" s="269">
        <v>0</v>
      </c>
      <c r="J61" s="270">
        <v>0</v>
      </c>
      <c r="K61" s="269" t="s">
        <v>98</v>
      </c>
      <c r="L61" s="270" t="s">
        <v>98</v>
      </c>
      <c r="M61" s="269" t="s">
        <v>98</v>
      </c>
      <c r="N61" s="270" t="s">
        <v>98</v>
      </c>
      <c r="O61" s="269" t="s">
        <v>98</v>
      </c>
      <c r="P61" s="270" t="s">
        <v>98</v>
      </c>
      <c r="Q61" s="419"/>
      <c r="R61" s="269">
        <v>0</v>
      </c>
      <c r="S61" s="419">
        <v>0</v>
      </c>
      <c r="T61" s="269" t="s">
        <v>98</v>
      </c>
      <c r="U61" s="270" t="s">
        <v>98</v>
      </c>
      <c r="V61" s="269" t="s">
        <v>98</v>
      </c>
      <c r="W61" s="270" t="s">
        <v>98</v>
      </c>
      <c r="X61" s="269" t="s">
        <v>98</v>
      </c>
      <c r="Y61" s="270" t="s">
        <v>98</v>
      </c>
      <c r="Z61" s="271"/>
      <c r="AA61" s="269">
        <v>0</v>
      </c>
      <c r="AB61" s="270">
        <v>0</v>
      </c>
      <c r="AC61" s="269" t="s">
        <v>98</v>
      </c>
      <c r="AD61" s="270" t="s">
        <v>98</v>
      </c>
      <c r="AE61" s="269" t="s">
        <v>98</v>
      </c>
      <c r="AF61" s="270" t="s">
        <v>98</v>
      </c>
      <c r="AG61" s="269" t="s">
        <v>98</v>
      </c>
      <c r="AH61" s="270" t="s">
        <v>98</v>
      </c>
      <c r="AI61" s="271"/>
      <c r="AJ61" s="269">
        <v>0</v>
      </c>
      <c r="AK61" s="270">
        <v>0</v>
      </c>
      <c r="AL61" s="269" t="s">
        <v>98</v>
      </c>
      <c r="AM61" s="270" t="s">
        <v>98</v>
      </c>
      <c r="AN61" s="269" t="s">
        <v>98</v>
      </c>
      <c r="AO61" s="270" t="s">
        <v>98</v>
      </c>
      <c r="AP61" s="269" t="s">
        <v>98</v>
      </c>
      <c r="AQ61" s="270" t="s">
        <v>98</v>
      </c>
      <c r="AR61" s="273"/>
      <c r="AS61" s="269">
        <v>0</v>
      </c>
      <c r="AT61" s="270">
        <v>0</v>
      </c>
      <c r="AU61" s="269" t="s">
        <v>98</v>
      </c>
      <c r="AV61" s="419" t="s">
        <v>98</v>
      </c>
      <c r="AW61" s="269" t="s">
        <v>98</v>
      </c>
      <c r="AX61" s="270" t="s">
        <v>98</v>
      </c>
      <c r="AY61" s="269" t="s">
        <v>98</v>
      </c>
      <c r="AZ61" s="270" t="s">
        <v>98</v>
      </c>
    </row>
    <row r="62" spans="1:52">
      <c r="A62" s="223"/>
      <c r="B62" s="355" t="s">
        <v>165</v>
      </c>
      <c r="C62" s="14">
        <v>434</v>
      </c>
      <c r="D62" s="20">
        <v>41402</v>
      </c>
      <c r="E62" s="366">
        <v>203</v>
      </c>
      <c r="F62" s="231" t="s">
        <v>42</v>
      </c>
      <c r="G62" s="15" t="s">
        <v>42</v>
      </c>
      <c r="H62" s="27" t="s">
        <v>84</v>
      </c>
      <c r="I62" s="269">
        <v>0</v>
      </c>
      <c r="J62" s="270">
        <v>0</v>
      </c>
      <c r="K62" s="269">
        <v>0</v>
      </c>
      <c r="L62" s="270">
        <v>0</v>
      </c>
      <c r="M62" s="269" t="s">
        <v>97</v>
      </c>
      <c r="N62" s="270" t="s">
        <v>97</v>
      </c>
      <c r="O62" s="269" t="s">
        <v>97</v>
      </c>
      <c r="P62" s="270" t="s">
        <v>97</v>
      </c>
      <c r="Q62" s="419"/>
      <c r="R62" s="269">
        <v>0</v>
      </c>
      <c r="S62" s="419">
        <v>0</v>
      </c>
      <c r="T62" s="269">
        <v>0</v>
      </c>
      <c r="U62" s="270">
        <v>0</v>
      </c>
      <c r="V62" s="269" t="s">
        <v>97</v>
      </c>
      <c r="W62" s="270" t="s">
        <v>97</v>
      </c>
      <c r="X62" s="269" t="s">
        <v>97</v>
      </c>
      <c r="Y62" s="270" t="s">
        <v>97</v>
      </c>
      <c r="Z62" s="271"/>
      <c r="AA62" s="269">
        <v>0</v>
      </c>
      <c r="AB62" s="270">
        <v>0</v>
      </c>
      <c r="AC62" s="269">
        <v>0</v>
      </c>
      <c r="AD62" s="270">
        <v>0</v>
      </c>
      <c r="AE62" s="269" t="s">
        <v>97</v>
      </c>
      <c r="AF62" s="270" t="s">
        <v>97</v>
      </c>
      <c r="AG62" s="269" t="s">
        <v>97</v>
      </c>
      <c r="AH62" s="270" t="s">
        <v>97</v>
      </c>
      <c r="AI62" s="271"/>
      <c r="AJ62" s="269">
        <v>0</v>
      </c>
      <c r="AK62" s="270">
        <v>0</v>
      </c>
      <c r="AL62" s="269">
        <v>0</v>
      </c>
      <c r="AM62" s="270">
        <v>0</v>
      </c>
      <c r="AN62" s="269" t="s">
        <v>97</v>
      </c>
      <c r="AO62" s="270" t="s">
        <v>97</v>
      </c>
      <c r="AP62" s="269" t="s">
        <v>97</v>
      </c>
      <c r="AQ62" s="270" t="s">
        <v>97</v>
      </c>
      <c r="AR62" s="273"/>
      <c r="AS62" s="269">
        <v>0</v>
      </c>
      <c r="AT62" s="270">
        <v>0</v>
      </c>
      <c r="AU62" s="269">
        <v>0</v>
      </c>
      <c r="AV62" s="419">
        <v>0</v>
      </c>
      <c r="AW62" s="269" t="s">
        <v>97</v>
      </c>
      <c r="AX62" s="270" t="s">
        <v>97</v>
      </c>
      <c r="AY62" s="269" t="s">
        <v>97</v>
      </c>
      <c r="AZ62" s="270" t="s">
        <v>97</v>
      </c>
    </row>
    <row r="63" spans="1:52">
      <c r="A63" s="223"/>
      <c r="B63" s="355" t="s">
        <v>165</v>
      </c>
      <c r="C63" s="14">
        <v>102</v>
      </c>
      <c r="D63" s="20">
        <v>41334</v>
      </c>
      <c r="E63" s="366">
        <v>203</v>
      </c>
      <c r="F63" s="231" t="s">
        <v>42</v>
      </c>
      <c r="G63" s="15" t="s">
        <v>109</v>
      </c>
      <c r="H63" s="27" t="s">
        <v>84</v>
      </c>
      <c r="I63" s="269">
        <v>0</v>
      </c>
      <c r="J63" s="270">
        <v>0</v>
      </c>
      <c r="K63" s="269">
        <v>0</v>
      </c>
      <c r="L63" s="270">
        <v>0</v>
      </c>
      <c r="M63" s="269" t="s">
        <v>98</v>
      </c>
      <c r="N63" s="270" t="s">
        <v>98</v>
      </c>
      <c r="O63" s="269" t="s">
        <v>98</v>
      </c>
      <c r="P63" s="270" t="s">
        <v>98</v>
      </c>
      <c r="Q63" s="419"/>
      <c r="R63" s="269">
        <v>0</v>
      </c>
      <c r="S63" s="419">
        <v>0</v>
      </c>
      <c r="T63" s="269">
        <v>0</v>
      </c>
      <c r="U63" s="270">
        <v>0</v>
      </c>
      <c r="V63" s="269" t="s">
        <v>98</v>
      </c>
      <c r="W63" s="270" t="s">
        <v>98</v>
      </c>
      <c r="X63" s="269" t="s">
        <v>98</v>
      </c>
      <c r="Y63" s="270" t="s">
        <v>98</v>
      </c>
      <c r="Z63" s="271"/>
      <c r="AA63" s="269">
        <v>0</v>
      </c>
      <c r="AB63" s="270">
        <v>0</v>
      </c>
      <c r="AC63" s="269">
        <v>0</v>
      </c>
      <c r="AD63" s="270">
        <v>0</v>
      </c>
      <c r="AE63" s="269" t="s">
        <v>98</v>
      </c>
      <c r="AF63" s="270" t="s">
        <v>98</v>
      </c>
      <c r="AG63" s="269" t="s">
        <v>98</v>
      </c>
      <c r="AH63" s="270" t="s">
        <v>98</v>
      </c>
      <c r="AI63" s="271"/>
      <c r="AJ63" s="269">
        <v>0</v>
      </c>
      <c r="AK63" s="270">
        <v>0</v>
      </c>
      <c r="AL63" s="269">
        <v>0</v>
      </c>
      <c r="AM63" s="270">
        <v>0</v>
      </c>
      <c r="AN63" s="269" t="s">
        <v>98</v>
      </c>
      <c r="AO63" s="270" t="s">
        <v>98</v>
      </c>
      <c r="AP63" s="269" t="s">
        <v>98</v>
      </c>
      <c r="AQ63" s="270" t="s">
        <v>98</v>
      </c>
      <c r="AR63" s="273"/>
      <c r="AS63" s="269">
        <v>0</v>
      </c>
      <c r="AT63" s="270">
        <v>0</v>
      </c>
      <c r="AU63" s="269">
        <v>0</v>
      </c>
      <c r="AV63" s="419">
        <v>0</v>
      </c>
      <c r="AW63" s="269" t="s">
        <v>98</v>
      </c>
      <c r="AX63" s="270" t="s">
        <v>98</v>
      </c>
      <c r="AY63" s="269" t="s">
        <v>98</v>
      </c>
      <c r="AZ63" s="270" t="s">
        <v>98</v>
      </c>
    </row>
    <row r="64" spans="1:52" s="375" customFormat="1">
      <c r="A64" s="223"/>
      <c r="B64" s="355" t="s">
        <v>167</v>
      </c>
      <c r="C64" s="352">
        <v>437</v>
      </c>
      <c r="D64" s="353">
        <v>41402</v>
      </c>
      <c r="E64" s="291">
        <v>267</v>
      </c>
      <c r="F64" s="231" t="s">
        <v>168</v>
      </c>
      <c r="G64" s="223" t="s">
        <v>219</v>
      </c>
      <c r="H64" s="209" t="s">
        <v>84</v>
      </c>
      <c r="I64" s="269">
        <v>0</v>
      </c>
      <c r="J64" s="270">
        <v>0</v>
      </c>
      <c r="K64" s="269">
        <v>0</v>
      </c>
      <c r="L64" s="270">
        <v>0</v>
      </c>
      <c r="M64" s="269" t="s">
        <v>99</v>
      </c>
      <c r="N64" s="270" t="s">
        <v>99</v>
      </c>
      <c r="O64" s="269" t="s">
        <v>99</v>
      </c>
      <c r="P64" s="270" t="s">
        <v>99</v>
      </c>
      <c r="Q64" s="419"/>
      <c r="R64" s="269">
        <v>0</v>
      </c>
      <c r="S64" s="419">
        <v>0</v>
      </c>
      <c r="T64" s="269">
        <v>0</v>
      </c>
      <c r="U64" s="270">
        <v>0</v>
      </c>
      <c r="V64" s="269" t="s">
        <v>99</v>
      </c>
      <c r="W64" s="270" t="s">
        <v>99</v>
      </c>
      <c r="X64" s="269" t="s">
        <v>99</v>
      </c>
      <c r="Y64" s="270" t="s">
        <v>99</v>
      </c>
      <c r="Z64" s="271"/>
      <c r="AA64" s="269">
        <v>0</v>
      </c>
      <c r="AB64" s="270">
        <v>0</v>
      </c>
      <c r="AC64" s="269">
        <v>0</v>
      </c>
      <c r="AD64" s="270">
        <v>0</v>
      </c>
      <c r="AE64" s="269" t="s">
        <v>99</v>
      </c>
      <c r="AF64" s="270" t="s">
        <v>99</v>
      </c>
      <c r="AG64" s="269" t="s">
        <v>99</v>
      </c>
      <c r="AH64" s="270" t="s">
        <v>99</v>
      </c>
      <c r="AI64" s="271"/>
      <c r="AJ64" s="269">
        <v>0</v>
      </c>
      <c r="AK64" s="270">
        <v>0</v>
      </c>
      <c r="AL64" s="269">
        <v>0</v>
      </c>
      <c r="AM64" s="270">
        <v>0</v>
      </c>
      <c r="AN64" s="269" t="s">
        <v>99</v>
      </c>
      <c r="AO64" s="270" t="s">
        <v>99</v>
      </c>
      <c r="AP64" s="269" t="s">
        <v>99</v>
      </c>
      <c r="AQ64" s="270" t="s">
        <v>99</v>
      </c>
      <c r="AR64" s="273"/>
      <c r="AS64" s="269">
        <v>0</v>
      </c>
      <c r="AT64" s="270">
        <v>0</v>
      </c>
      <c r="AU64" s="269">
        <v>0</v>
      </c>
      <c r="AV64" s="419">
        <v>0</v>
      </c>
      <c r="AW64" s="269" t="s">
        <v>99</v>
      </c>
      <c r="AX64" s="270" t="s">
        <v>99</v>
      </c>
      <c r="AY64" s="269" t="s">
        <v>99</v>
      </c>
      <c r="AZ64" s="270" t="s">
        <v>99</v>
      </c>
    </row>
    <row r="65" spans="1:52">
      <c r="A65" s="223"/>
      <c r="B65" s="355" t="s">
        <v>32</v>
      </c>
      <c r="C65" s="14">
        <v>463</v>
      </c>
      <c r="D65" s="22">
        <v>41417</v>
      </c>
      <c r="E65" s="366">
        <v>556</v>
      </c>
      <c r="F65" s="231" t="s">
        <v>52</v>
      </c>
      <c r="G65" s="25" t="s">
        <v>52</v>
      </c>
      <c r="H65" s="42" t="s">
        <v>84</v>
      </c>
      <c r="I65" s="269">
        <v>0</v>
      </c>
      <c r="J65" s="270">
        <v>0</v>
      </c>
      <c r="K65" s="269">
        <v>0</v>
      </c>
      <c r="L65" s="270">
        <v>0</v>
      </c>
      <c r="M65" s="269" t="s">
        <v>99</v>
      </c>
      <c r="N65" s="270" t="s">
        <v>99</v>
      </c>
      <c r="O65" s="269" t="s">
        <v>99</v>
      </c>
      <c r="P65" s="270" t="s">
        <v>99</v>
      </c>
      <c r="Q65" s="419"/>
      <c r="R65" s="269">
        <v>0</v>
      </c>
      <c r="S65" s="419">
        <v>0</v>
      </c>
      <c r="T65" s="269">
        <v>0</v>
      </c>
      <c r="U65" s="270">
        <v>0</v>
      </c>
      <c r="V65" s="269" t="s">
        <v>99</v>
      </c>
      <c r="W65" s="270" t="s">
        <v>99</v>
      </c>
      <c r="X65" s="269" t="s">
        <v>99</v>
      </c>
      <c r="Y65" s="270" t="s">
        <v>99</v>
      </c>
      <c r="Z65" s="271"/>
      <c r="AA65" s="269">
        <v>0</v>
      </c>
      <c r="AB65" s="270">
        <v>0</v>
      </c>
      <c r="AC65" s="269">
        <v>0</v>
      </c>
      <c r="AD65" s="270">
        <v>0</v>
      </c>
      <c r="AE65" s="269" t="s">
        <v>99</v>
      </c>
      <c r="AF65" s="270" t="s">
        <v>99</v>
      </c>
      <c r="AG65" s="269" t="s">
        <v>99</v>
      </c>
      <c r="AH65" s="270" t="s">
        <v>99</v>
      </c>
      <c r="AI65" s="271"/>
      <c r="AJ65" s="269">
        <v>0</v>
      </c>
      <c r="AK65" s="270">
        <v>0</v>
      </c>
      <c r="AL65" s="269">
        <v>0</v>
      </c>
      <c r="AM65" s="270">
        <v>0</v>
      </c>
      <c r="AN65" s="269" t="s">
        <v>99</v>
      </c>
      <c r="AO65" s="270" t="s">
        <v>99</v>
      </c>
      <c r="AP65" s="269" t="s">
        <v>99</v>
      </c>
      <c r="AQ65" s="270" t="s">
        <v>99</v>
      </c>
      <c r="AR65" s="273"/>
      <c r="AS65" s="269">
        <v>0</v>
      </c>
      <c r="AT65" s="270">
        <v>0</v>
      </c>
      <c r="AU65" s="269">
        <v>0</v>
      </c>
      <c r="AV65" s="419">
        <v>0</v>
      </c>
      <c r="AW65" s="269" t="s">
        <v>99</v>
      </c>
      <c r="AX65" s="270" t="s">
        <v>99</v>
      </c>
      <c r="AY65" s="269" t="s">
        <v>99</v>
      </c>
      <c r="AZ65" s="270" t="s">
        <v>99</v>
      </c>
    </row>
    <row r="66" spans="1:52" s="375" customFormat="1">
      <c r="A66" s="223"/>
      <c r="B66" s="355" t="s">
        <v>29</v>
      </c>
      <c r="C66" s="352">
        <v>444</v>
      </c>
      <c r="D66" s="353">
        <v>41410</v>
      </c>
      <c r="E66" s="291">
        <v>837</v>
      </c>
      <c r="F66" s="231" t="s">
        <v>47</v>
      </c>
      <c r="G66" s="223" t="s">
        <v>47</v>
      </c>
      <c r="H66" s="209" t="s">
        <v>84</v>
      </c>
      <c r="I66" s="269">
        <v>0</v>
      </c>
      <c r="J66" s="270">
        <v>0</v>
      </c>
      <c r="K66" s="269">
        <v>0</v>
      </c>
      <c r="L66" s="270">
        <v>0</v>
      </c>
      <c r="M66" s="269" t="s">
        <v>99</v>
      </c>
      <c r="N66" s="270" t="s">
        <v>99</v>
      </c>
      <c r="O66" s="269" t="s">
        <v>99</v>
      </c>
      <c r="P66" s="270" t="s">
        <v>99</v>
      </c>
      <c r="Q66" s="419"/>
      <c r="R66" s="269">
        <v>0</v>
      </c>
      <c r="S66" s="419">
        <v>0</v>
      </c>
      <c r="T66" s="269">
        <v>0</v>
      </c>
      <c r="U66" s="270">
        <v>0</v>
      </c>
      <c r="V66" s="269" t="s">
        <v>99</v>
      </c>
      <c r="W66" s="270" t="s">
        <v>99</v>
      </c>
      <c r="X66" s="269" t="s">
        <v>99</v>
      </c>
      <c r="Y66" s="270" t="s">
        <v>99</v>
      </c>
      <c r="Z66" s="271"/>
      <c r="AA66" s="269">
        <v>0</v>
      </c>
      <c r="AB66" s="270">
        <v>0</v>
      </c>
      <c r="AC66" s="269">
        <v>0</v>
      </c>
      <c r="AD66" s="270">
        <v>0</v>
      </c>
      <c r="AE66" s="269" t="s">
        <v>99</v>
      </c>
      <c r="AF66" s="270" t="s">
        <v>99</v>
      </c>
      <c r="AG66" s="269" t="s">
        <v>99</v>
      </c>
      <c r="AH66" s="270" t="s">
        <v>99</v>
      </c>
      <c r="AI66" s="271"/>
      <c r="AJ66" s="269">
        <v>0</v>
      </c>
      <c r="AK66" s="270">
        <v>0</v>
      </c>
      <c r="AL66" s="269">
        <v>0</v>
      </c>
      <c r="AM66" s="270">
        <v>0</v>
      </c>
      <c r="AN66" s="269" t="s">
        <v>99</v>
      </c>
      <c r="AO66" s="270" t="s">
        <v>99</v>
      </c>
      <c r="AP66" s="269" t="s">
        <v>99</v>
      </c>
      <c r="AQ66" s="270" t="s">
        <v>99</v>
      </c>
      <c r="AR66" s="273"/>
      <c r="AS66" s="269">
        <v>0</v>
      </c>
      <c r="AT66" s="270">
        <v>0</v>
      </c>
      <c r="AU66" s="269">
        <v>0</v>
      </c>
      <c r="AV66" s="419">
        <v>0</v>
      </c>
      <c r="AW66" s="269" t="s">
        <v>99</v>
      </c>
      <c r="AX66" s="270" t="s">
        <v>99</v>
      </c>
      <c r="AY66" s="269" t="s">
        <v>99</v>
      </c>
      <c r="AZ66" s="270" t="s">
        <v>99</v>
      </c>
    </row>
    <row r="67" spans="1:52">
      <c r="A67" s="223"/>
      <c r="B67" s="355" t="s">
        <v>23</v>
      </c>
      <c r="C67" s="14">
        <v>419</v>
      </c>
      <c r="D67" s="20">
        <v>41402</v>
      </c>
      <c r="E67" s="366">
        <v>841</v>
      </c>
      <c r="F67" s="231" t="s">
        <v>121</v>
      </c>
      <c r="G67" s="40" t="s">
        <v>38</v>
      </c>
      <c r="H67" s="42" t="s">
        <v>84</v>
      </c>
      <c r="I67" s="269">
        <v>0</v>
      </c>
      <c r="J67" s="270">
        <v>0</v>
      </c>
      <c r="K67" s="269">
        <v>0</v>
      </c>
      <c r="L67" s="270">
        <v>0</v>
      </c>
      <c r="M67" s="269" t="s">
        <v>97</v>
      </c>
      <c r="N67" s="270" t="s">
        <v>97</v>
      </c>
      <c r="O67" s="269" t="s">
        <v>97</v>
      </c>
      <c r="P67" s="270" t="s">
        <v>97</v>
      </c>
      <c r="Q67" s="419"/>
      <c r="R67" s="269">
        <v>0</v>
      </c>
      <c r="S67" s="419">
        <v>0</v>
      </c>
      <c r="T67" s="269">
        <v>0</v>
      </c>
      <c r="U67" s="270">
        <v>0</v>
      </c>
      <c r="V67" s="269" t="s">
        <v>97</v>
      </c>
      <c r="W67" s="270" t="s">
        <v>97</v>
      </c>
      <c r="X67" s="269" t="s">
        <v>97</v>
      </c>
      <c r="Y67" s="270" t="s">
        <v>97</v>
      </c>
      <c r="Z67" s="271"/>
      <c r="AA67" s="269">
        <v>0</v>
      </c>
      <c r="AB67" s="270">
        <v>0</v>
      </c>
      <c r="AC67" s="269">
        <v>0</v>
      </c>
      <c r="AD67" s="270">
        <v>0</v>
      </c>
      <c r="AE67" s="269" t="s">
        <v>97</v>
      </c>
      <c r="AF67" s="270" t="s">
        <v>97</v>
      </c>
      <c r="AG67" s="269" t="s">
        <v>97</v>
      </c>
      <c r="AH67" s="270" t="s">
        <v>97</v>
      </c>
      <c r="AI67" s="271"/>
      <c r="AJ67" s="269">
        <v>0</v>
      </c>
      <c r="AK67" s="270">
        <v>0</v>
      </c>
      <c r="AL67" s="269">
        <v>0</v>
      </c>
      <c r="AM67" s="270">
        <v>0</v>
      </c>
      <c r="AN67" s="269" t="s">
        <v>97</v>
      </c>
      <c r="AO67" s="270" t="s">
        <v>97</v>
      </c>
      <c r="AP67" s="269" t="s">
        <v>97</v>
      </c>
      <c r="AQ67" s="270" t="s">
        <v>97</v>
      </c>
      <c r="AR67" s="273"/>
      <c r="AS67" s="269">
        <v>0</v>
      </c>
      <c r="AT67" s="270">
        <v>0</v>
      </c>
      <c r="AU67" s="269">
        <v>0</v>
      </c>
      <c r="AV67" s="419">
        <v>0</v>
      </c>
      <c r="AW67" s="269" t="s">
        <v>97</v>
      </c>
      <c r="AX67" s="270" t="s">
        <v>97</v>
      </c>
      <c r="AY67" s="269" t="s">
        <v>97</v>
      </c>
      <c r="AZ67" s="270" t="s">
        <v>97</v>
      </c>
    </row>
    <row r="68" spans="1:52" s="375" customFormat="1">
      <c r="A68" s="223"/>
      <c r="B68" s="355" t="s">
        <v>183</v>
      </c>
      <c r="C68" s="352">
        <v>435</v>
      </c>
      <c r="D68" s="353">
        <v>41402</v>
      </c>
      <c r="E68" s="291">
        <v>973</v>
      </c>
      <c r="F68" s="231" t="s">
        <v>43</v>
      </c>
      <c r="G68" s="223" t="s">
        <v>43</v>
      </c>
      <c r="H68" s="209" t="s">
        <v>84</v>
      </c>
      <c r="I68" s="269">
        <v>0</v>
      </c>
      <c r="J68" s="270">
        <v>0</v>
      </c>
      <c r="K68" s="269">
        <v>0</v>
      </c>
      <c r="L68" s="270">
        <v>0</v>
      </c>
      <c r="M68" s="269" t="s">
        <v>98</v>
      </c>
      <c r="N68" s="270">
        <v>-0.1</v>
      </c>
      <c r="O68" s="269" t="s">
        <v>98</v>
      </c>
      <c r="P68" s="270">
        <v>-0.1</v>
      </c>
      <c r="Q68" s="419"/>
      <c r="R68" s="269">
        <v>0</v>
      </c>
      <c r="S68" s="419">
        <v>0</v>
      </c>
      <c r="T68" s="269">
        <v>0</v>
      </c>
      <c r="U68" s="270">
        <v>0</v>
      </c>
      <c r="V68" s="269">
        <v>-0.1</v>
      </c>
      <c r="W68" s="270">
        <v>-0.1</v>
      </c>
      <c r="X68" s="269">
        <v>-0.1</v>
      </c>
      <c r="Y68" s="270">
        <v>-0.1</v>
      </c>
      <c r="Z68" s="271"/>
      <c r="AA68" s="269">
        <v>0</v>
      </c>
      <c r="AB68" s="270">
        <v>0</v>
      </c>
      <c r="AC68" s="269">
        <v>0</v>
      </c>
      <c r="AD68" s="270">
        <v>0</v>
      </c>
      <c r="AE68" s="269">
        <v>-0.2</v>
      </c>
      <c r="AF68" s="270">
        <v>-0.2</v>
      </c>
      <c r="AG68" s="269">
        <v>-0.2</v>
      </c>
      <c r="AH68" s="270">
        <v>-0.2</v>
      </c>
      <c r="AI68" s="271"/>
      <c r="AJ68" s="269">
        <v>0</v>
      </c>
      <c r="AK68" s="270">
        <v>0</v>
      </c>
      <c r="AL68" s="269">
        <v>0</v>
      </c>
      <c r="AM68" s="270">
        <v>0</v>
      </c>
      <c r="AN68" s="269">
        <v>-0.2</v>
      </c>
      <c r="AO68" s="270">
        <v>-0.2</v>
      </c>
      <c r="AP68" s="269">
        <v>-0.2</v>
      </c>
      <c r="AQ68" s="270">
        <v>-0.2</v>
      </c>
      <c r="AR68" s="273"/>
      <c r="AS68" s="269">
        <v>0</v>
      </c>
      <c r="AT68" s="270">
        <v>0</v>
      </c>
      <c r="AU68" s="269">
        <v>0</v>
      </c>
      <c r="AV68" s="419">
        <v>0</v>
      </c>
      <c r="AW68" s="269">
        <v>-0.2</v>
      </c>
      <c r="AX68" s="270">
        <v>-0.2</v>
      </c>
      <c r="AY68" s="269">
        <v>-0.2</v>
      </c>
      <c r="AZ68" s="270">
        <v>-0.2</v>
      </c>
    </row>
    <row r="69" spans="1:52" s="375" customFormat="1">
      <c r="A69" s="223"/>
      <c r="B69" s="355" t="s">
        <v>186</v>
      </c>
      <c r="C69" s="352">
        <v>477</v>
      </c>
      <c r="D69" s="353">
        <v>41431</v>
      </c>
      <c r="E69" s="231">
        <v>1106</v>
      </c>
      <c r="F69" s="231" t="s">
        <v>59</v>
      </c>
      <c r="G69" s="223" t="s">
        <v>59</v>
      </c>
      <c r="H69" s="231" t="s">
        <v>84</v>
      </c>
      <c r="I69" s="269">
        <v>0</v>
      </c>
      <c r="J69" s="270">
        <v>0</v>
      </c>
      <c r="K69" s="269">
        <v>0</v>
      </c>
      <c r="L69" s="270">
        <v>0</v>
      </c>
      <c r="M69" s="269" t="s">
        <v>98</v>
      </c>
      <c r="N69" s="270" t="s">
        <v>98</v>
      </c>
      <c r="O69" s="269" t="s">
        <v>98</v>
      </c>
      <c r="P69" s="270" t="s">
        <v>98</v>
      </c>
      <c r="Q69" s="419"/>
      <c r="R69" s="269">
        <v>0</v>
      </c>
      <c r="S69" s="419">
        <v>0</v>
      </c>
      <c r="T69" s="269">
        <v>0</v>
      </c>
      <c r="U69" s="270">
        <v>0</v>
      </c>
      <c r="V69" s="269" t="s">
        <v>98</v>
      </c>
      <c r="W69" s="270" t="s">
        <v>98</v>
      </c>
      <c r="X69" s="269" t="s">
        <v>98</v>
      </c>
      <c r="Y69" s="270" t="s">
        <v>98</v>
      </c>
      <c r="Z69" s="271"/>
      <c r="AA69" s="269">
        <v>0</v>
      </c>
      <c r="AB69" s="270">
        <v>0</v>
      </c>
      <c r="AC69" s="269">
        <v>0</v>
      </c>
      <c r="AD69" s="270">
        <v>0</v>
      </c>
      <c r="AE69" s="269" t="s">
        <v>98</v>
      </c>
      <c r="AF69" s="270" t="s">
        <v>98</v>
      </c>
      <c r="AG69" s="269" t="s">
        <v>98</v>
      </c>
      <c r="AH69" s="270" t="s">
        <v>98</v>
      </c>
      <c r="AI69" s="271"/>
      <c r="AJ69" s="269">
        <v>0</v>
      </c>
      <c r="AK69" s="270">
        <v>0</v>
      </c>
      <c r="AL69" s="269">
        <v>0</v>
      </c>
      <c r="AM69" s="270">
        <v>0</v>
      </c>
      <c r="AN69" s="269" t="s">
        <v>98</v>
      </c>
      <c r="AO69" s="270" t="s">
        <v>98</v>
      </c>
      <c r="AP69" s="269" t="s">
        <v>98</v>
      </c>
      <c r="AQ69" s="270" t="s">
        <v>98</v>
      </c>
      <c r="AR69" s="273"/>
      <c r="AS69" s="269">
        <v>0</v>
      </c>
      <c r="AT69" s="270">
        <v>0</v>
      </c>
      <c r="AU69" s="269">
        <v>0</v>
      </c>
      <c r="AV69" s="419">
        <v>0</v>
      </c>
      <c r="AW69" s="269" t="s">
        <v>98</v>
      </c>
      <c r="AX69" s="270" t="s">
        <v>98</v>
      </c>
      <c r="AY69" s="269" t="s">
        <v>98</v>
      </c>
      <c r="AZ69" s="270" t="s">
        <v>98</v>
      </c>
    </row>
    <row r="70" spans="1:52">
      <c r="A70" s="205"/>
      <c r="B70" s="355"/>
      <c r="C70" s="293"/>
      <c r="D70" s="184"/>
      <c r="E70" s="292"/>
      <c r="F70" s="231"/>
      <c r="G70" s="205"/>
      <c r="H70" s="209" t="s">
        <v>202</v>
      </c>
      <c r="I70" s="269">
        <f>+SUM(I60:I69)</f>
        <v>0</v>
      </c>
      <c r="J70" s="270">
        <f t="shared" ref="J70" si="318">+SUM(J60:J69)</f>
        <v>0</v>
      </c>
      <c r="K70" s="269">
        <f t="shared" ref="K70" si="319">+SUM(K60:K69)</f>
        <v>0</v>
      </c>
      <c r="L70" s="270">
        <f t="shared" ref="L70" si="320">+SUM(L60:L69)</f>
        <v>0</v>
      </c>
      <c r="M70" s="269">
        <f>+SUM(M60:M69)</f>
        <v>0</v>
      </c>
      <c r="N70" s="270">
        <f t="shared" ref="N70" si="321">+SUM(N60:N69)</f>
        <v>-0.1</v>
      </c>
      <c r="O70" s="269">
        <f t="shared" ref="O70" si="322">+SUM(O60:O69)</f>
        <v>0</v>
      </c>
      <c r="P70" s="270">
        <f t="shared" ref="P70" si="323">+SUM(P60:P69)</f>
        <v>-0.1</v>
      </c>
      <c r="Q70" s="419"/>
      <c r="R70" s="269">
        <f>+SUM(R60:R69)</f>
        <v>0</v>
      </c>
      <c r="S70" s="270">
        <f t="shared" ref="S70" si="324">+SUM(S60:S69)</f>
        <v>0</v>
      </c>
      <c r="T70" s="269">
        <f t="shared" ref="T70" si="325">+SUM(T60:T69)</f>
        <v>0</v>
      </c>
      <c r="U70" s="270">
        <f t="shared" ref="U70" si="326">+SUM(U60:U69)</f>
        <v>0</v>
      </c>
      <c r="V70" s="269">
        <f t="shared" ref="V70" si="327">+SUM(V60:V69)</f>
        <v>-0.1</v>
      </c>
      <c r="W70" s="270">
        <f t="shared" ref="W70" si="328">+SUM(W60:W69)</f>
        <v>-0.1</v>
      </c>
      <c r="X70" s="269">
        <f t="shared" ref="X70" si="329">+SUM(X60:X69)</f>
        <v>-0.1</v>
      </c>
      <c r="Y70" s="270">
        <f t="shared" ref="Y70" si="330">+SUM(Y60:Y69)</f>
        <v>-0.1</v>
      </c>
      <c r="Z70" s="271"/>
      <c r="AA70" s="269">
        <f>+SUM(AA60:AA69)</f>
        <v>0</v>
      </c>
      <c r="AB70" s="270">
        <f t="shared" ref="AB70" si="331">+SUM(AB60:AB69)</f>
        <v>0</v>
      </c>
      <c r="AC70" s="269">
        <f t="shared" ref="AC70" si="332">+SUM(AC60:AC69)</f>
        <v>0</v>
      </c>
      <c r="AD70" s="270">
        <f t="shared" ref="AD70" si="333">+SUM(AD60:AD69)</f>
        <v>0</v>
      </c>
      <c r="AE70" s="269">
        <f t="shared" ref="AE70" si="334">+SUM(AE60:AE69)</f>
        <v>-0.2</v>
      </c>
      <c r="AF70" s="270">
        <f t="shared" ref="AF70" si="335">+SUM(AF60:AF69)</f>
        <v>-0.2</v>
      </c>
      <c r="AG70" s="269">
        <f t="shared" ref="AG70" si="336">+SUM(AG60:AG69)</f>
        <v>-0.2</v>
      </c>
      <c r="AH70" s="270">
        <f t="shared" ref="AH70" si="337">+SUM(AH60:AH69)</f>
        <v>-0.2</v>
      </c>
      <c r="AI70" s="271"/>
      <c r="AJ70" s="269">
        <f>+SUM(AJ60:AJ69)</f>
        <v>0</v>
      </c>
      <c r="AK70" s="270">
        <f t="shared" ref="AK70" si="338">+SUM(AK60:AK69)</f>
        <v>0</v>
      </c>
      <c r="AL70" s="269">
        <f>+SUM(AL60:AL69)</f>
        <v>0</v>
      </c>
      <c r="AM70" s="270">
        <f t="shared" ref="AM70" si="339">+SUM(AM60:AM69)</f>
        <v>0</v>
      </c>
      <c r="AN70" s="269">
        <f t="shared" ref="AN70" si="340">+SUM(AN60:AN69)</f>
        <v>-0.2</v>
      </c>
      <c r="AO70" s="270">
        <f t="shared" ref="AO70" si="341">+SUM(AO60:AO69)</f>
        <v>-0.2</v>
      </c>
      <c r="AP70" s="269">
        <f t="shared" ref="AP70" si="342">+SUM(AP60:AP69)</f>
        <v>-0.2</v>
      </c>
      <c r="AQ70" s="270">
        <f t="shared" ref="AQ70" si="343">+SUM(AQ60:AQ69)</f>
        <v>-0.2</v>
      </c>
      <c r="AR70" s="273"/>
      <c r="AS70" s="269">
        <f>+SUM(AS60:AS69)</f>
        <v>0</v>
      </c>
      <c r="AT70" s="270">
        <f t="shared" ref="AT70" si="344">+SUM(AT60:AT69)</f>
        <v>0</v>
      </c>
      <c r="AU70" s="269">
        <f>+SUM(AU60:AU69)</f>
        <v>0</v>
      </c>
      <c r="AV70" s="270">
        <f t="shared" ref="AV70" si="345">+SUM(AV60:AV69)</f>
        <v>0</v>
      </c>
      <c r="AW70" s="269">
        <f t="shared" ref="AW70" si="346">+SUM(AW60:AW69)</f>
        <v>-0.2</v>
      </c>
      <c r="AX70" s="270">
        <f t="shared" ref="AX70" si="347">+SUM(AX60:AX69)</f>
        <v>-0.2</v>
      </c>
      <c r="AY70" s="269">
        <f t="shared" ref="AY70" si="348">+SUM(AY60:AY69)</f>
        <v>-0.2</v>
      </c>
      <c r="AZ70" s="270">
        <f t="shared" ref="AZ70" si="349">+SUM(AZ60:AZ69)</f>
        <v>-0.2</v>
      </c>
    </row>
    <row r="71" spans="1:52" s="375" customFormat="1">
      <c r="A71" s="223"/>
      <c r="B71" s="355"/>
      <c r="C71" s="352"/>
      <c r="D71" s="353"/>
      <c r="E71" s="231"/>
      <c r="F71" s="231"/>
      <c r="G71" s="360"/>
      <c r="H71" s="231"/>
      <c r="I71" s="269"/>
      <c r="J71" s="270"/>
      <c r="K71" s="269"/>
      <c r="L71" s="270"/>
      <c r="M71" s="269"/>
      <c r="N71" s="270"/>
      <c r="O71" s="269"/>
      <c r="P71" s="270"/>
      <c r="Q71" s="419"/>
      <c r="R71" s="269"/>
      <c r="S71" s="419"/>
      <c r="T71" s="269"/>
      <c r="U71" s="270"/>
      <c r="V71" s="269"/>
      <c r="W71" s="270"/>
      <c r="X71" s="269"/>
      <c r="Y71" s="270"/>
      <c r="Z71" s="271"/>
      <c r="AA71" s="269"/>
      <c r="AB71" s="270"/>
      <c r="AC71" s="269"/>
      <c r="AD71" s="270"/>
      <c r="AE71" s="269"/>
      <c r="AF71" s="270"/>
      <c r="AG71" s="269"/>
      <c r="AH71" s="270"/>
      <c r="AI71" s="271"/>
      <c r="AJ71" s="269"/>
      <c r="AK71" s="270"/>
      <c r="AL71" s="269"/>
      <c r="AM71" s="270"/>
      <c r="AN71" s="269"/>
      <c r="AO71" s="270"/>
      <c r="AP71" s="269"/>
      <c r="AQ71" s="270"/>
      <c r="AR71" s="273"/>
      <c r="AS71" s="269"/>
      <c r="AT71" s="270"/>
      <c r="AU71" s="269"/>
      <c r="AV71" s="419"/>
      <c r="AW71" s="269"/>
      <c r="AX71" s="270"/>
      <c r="AY71" s="269"/>
      <c r="AZ71" s="270"/>
    </row>
    <row r="72" spans="1:52" s="375" customFormat="1">
      <c r="A72" s="223"/>
      <c r="B72" s="355" t="s">
        <v>192</v>
      </c>
      <c r="C72" s="352">
        <v>350</v>
      </c>
      <c r="D72" s="353">
        <v>41373</v>
      </c>
      <c r="E72" s="231">
        <v>1500</v>
      </c>
      <c r="F72" s="231" t="s">
        <v>191</v>
      </c>
      <c r="G72" s="357" t="s">
        <v>193</v>
      </c>
      <c r="H72" s="231" t="s">
        <v>145</v>
      </c>
      <c r="I72" s="269">
        <v>0</v>
      </c>
      <c r="J72" s="270">
        <v>0</v>
      </c>
      <c r="K72" s="269">
        <v>1.8</v>
      </c>
      <c r="L72" s="270">
        <v>1.8</v>
      </c>
      <c r="M72" s="269">
        <v>0</v>
      </c>
      <c r="N72" s="270">
        <v>0</v>
      </c>
      <c r="O72" s="269">
        <v>1.8</v>
      </c>
      <c r="P72" s="270">
        <v>1.8</v>
      </c>
      <c r="Q72" s="419"/>
      <c r="R72" s="269">
        <v>0</v>
      </c>
      <c r="S72" s="419">
        <v>0</v>
      </c>
      <c r="T72" s="269">
        <v>1.9</v>
      </c>
      <c r="U72" s="270">
        <v>1.9</v>
      </c>
      <c r="V72" s="269">
        <v>0</v>
      </c>
      <c r="W72" s="270">
        <v>0</v>
      </c>
      <c r="X72" s="269">
        <v>1.9</v>
      </c>
      <c r="Y72" s="270">
        <v>1.9</v>
      </c>
      <c r="Z72" s="271"/>
      <c r="AA72" s="269">
        <v>0</v>
      </c>
      <c r="AB72" s="270">
        <v>0</v>
      </c>
      <c r="AC72" s="269">
        <v>1.9</v>
      </c>
      <c r="AD72" s="270">
        <v>1.9</v>
      </c>
      <c r="AE72" s="269">
        <v>0</v>
      </c>
      <c r="AF72" s="270">
        <v>0</v>
      </c>
      <c r="AG72" s="269">
        <v>1.9</v>
      </c>
      <c r="AH72" s="270">
        <v>1.9</v>
      </c>
      <c r="AI72" s="271"/>
      <c r="AJ72" s="269">
        <v>0</v>
      </c>
      <c r="AK72" s="270">
        <v>0</v>
      </c>
      <c r="AL72" s="269">
        <v>1.9</v>
      </c>
      <c r="AM72" s="270">
        <v>1.9</v>
      </c>
      <c r="AN72" s="269">
        <v>0</v>
      </c>
      <c r="AO72" s="270">
        <v>0</v>
      </c>
      <c r="AP72" s="269">
        <v>1.9</v>
      </c>
      <c r="AQ72" s="270">
        <v>1.9</v>
      </c>
      <c r="AR72" s="273"/>
      <c r="AS72" s="269">
        <v>0</v>
      </c>
      <c r="AT72" s="270">
        <v>0</v>
      </c>
      <c r="AU72" s="269">
        <v>1.9</v>
      </c>
      <c r="AV72" s="419">
        <v>1.9</v>
      </c>
      <c r="AW72" s="269">
        <v>0</v>
      </c>
      <c r="AX72" s="270">
        <v>0</v>
      </c>
      <c r="AY72" s="269">
        <v>1.9</v>
      </c>
      <c r="AZ72" s="270">
        <v>1.9</v>
      </c>
    </row>
    <row r="73" spans="1:52">
      <c r="A73" s="205"/>
      <c r="B73" s="355"/>
      <c r="C73" s="293"/>
      <c r="D73" s="184"/>
      <c r="E73" s="292"/>
      <c r="F73" s="231"/>
      <c r="G73" s="205"/>
      <c r="H73" s="209" t="s">
        <v>202</v>
      </c>
      <c r="I73" s="269">
        <f>+SUM(I72)</f>
        <v>0</v>
      </c>
      <c r="J73" s="270">
        <f t="shared" ref="J73:P73" si="350">+SUM(J72)</f>
        <v>0</v>
      </c>
      <c r="K73" s="269">
        <f t="shared" si="350"/>
        <v>1.8</v>
      </c>
      <c r="L73" s="270">
        <f t="shared" si="350"/>
        <v>1.8</v>
      </c>
      <c r="M73" s="269">
        <f t="shared" si="350"/>
        <v>0</v>
      </c>
      <c r="N73" s="270">
        <f t="shared" si="350"/>
        <v>0</v>
      </c>
      <c r="O73" s="269">
        <f t="shared" si="350"/>
        <v>1.8</v>
      </c>
      <c r="P73" s="270">
        <f t="shared" si="350"/>
        <v>1.8</v>
      </c>
      <c r="Q73" s="419"/>
      <c r="R73" s="269">
        <f>+SUM(R72)</f>
        <v>0</v>
      </c>
      <c r="S73" s="270">
        <f t="shared" ref="S73" si="351">+SUM(S72)</f>
        <v>0</v>
      </c>
      <c r="T73" s="269">
        <f t="shared" ref="T73" si="352">+SUM(T72)</f>
        <v>1.9</v>
      </c>
      <c r="U73" s="270">
        <f t="shared" ref="U73" si="353">+SUM(U72)</f>
        <v>1.9</v>
      </c>
      <c r="V73" s="269">
        <f t="shared" ref="V73" si="354">+SUM(V72)</f>
        <v>0</v>
      </c>
      <c r="W73" s="270">
        <f t="shared" ref="W73" si="355">+SUM(W72)</f>
        <v>0</v>
      </c>
      <c r="X73" s="269">
        <f t="shared" ref="X73" si="356">+SUM(X72)</f>
        <v>1.9</v>
      </c>
      <c r="Y73" s="270">
        <f t="shared" ref="Y73" si="357">+SUM(Y72)</f>
        <v>1.9</v>
      </c>
      <c r="Z73" s="271"/>
      <c r="AA73" s="269">
        <f>+SUM(AA72)</f>
        <v>0</v>
      </c>
      <c r="AB73" s="270">
        <f t="shared" ref="AB73" si="358">+SUM(AB72)</f>
        <v>0</v>
      </c>
      <c r="AC73" s="269">
        <f t="shared" ref="AC73" si="359">+SUM(AC72)</f>
        <v>1.9</v>
      </c>
      <c r="AD73" s="270">
        <f t="shared" ref="AD73" si="360">+SUM(AD72)</f>
        <v>1.9</v>
      </c>
      <c r="AE73" s="269">
        <f t="shared" ref="AE73" si="361">+SUM(AE72)</f>
        <v>0</v>
      </c>
      <c r="AF73" s="270">
        <f t="shared" ref="AF73" si="362">+SUM(AF72)</f>
        <v>0</v>
      </c>
      <c r="AG73" s="269">
        <f t="shared" ref="AG73" si="363">+SUM(AG72)</f>
        <v>1.9</v>
      </c>
      <c r="AH73" s="270">
        <f t="shared" ref="AH73" si="364">+SUM(AH72)</f>
        <v>1.9</v>
      </c>
      <c r="AI73" s="271"/>
      <c r="AJ73" s="269">
        <f>+SUM(AJ72)</f>
        <v>0</v>
      </c>
      <c r="AK73" s="270">
        <f t="shared" ref="AK73" si="365">+SUM(AK72)</f>
        <v>0</v>
      </c>
      <c r="AL73" s="269">
        <f t="shared" ref="AL73" si="366">+SUM(AL72)</f>
        <v>1.9</v>
      </c>
      <c r="AM73" s="270">
        <f t="shared" ref="AM73" si="367">+SUM(AM72)</f>
        <v>1.9</v>
      </c>
      <c r="AN73" s="269">
        <f t="shared" ref="AN73" si="368">+SUM(AN72)</f>
        <v>0</v>
      </c>
      <c r="AO73" s="270">
        <f t="shared" ref="AO73" si="369">+SUM(AO72)</f>
        <v>0</v>
      </c>
      <c r="AP73" s="269">
        <f t="shared" ref="AP73" si="370">+SUM(AP72)</f>
        <v>1.9</v>
      </c>
      <c r="AQ73" s="270">
        <f t="shared" ref="AQ73" si="371">+SUM(AQ72)</f>
        <v>1.9</v>
      </c>
      <c r="AR73" s="273"/>
      <c r="AS73" s="269">
        <f>+SUM(AS72)</f>
        <v>0</v>
      </c>
      <c r="AT73" s="270">
        <f t="shared" ref="AT73" si="372">+SUM(AT72)</f>
        <v>0</v>
      </c>
      <c r="AU73" s="269">
        <f t="shared" ref="AU73" si="373">+SUM(AU72)</f>
        <v>1.9</v>
      </c>
      <c r="AV73" s="270">
        <f t="shared" ref="AV73" si="374">+SUM(AV72)</f>
        <v>1.9</v>
      </c>
      <c r="AW73" s="269">
        <f t="shared" ref="AW73" si="375">+SUM(AW72)</f>
        <v>0</v>
      </c>
      <c r="AX73" s="270">
        <f t="shared" ref="AX73" si="376">+SUM(AX72)</f>
        <v>0</v>
      </c>
      <c r="AY73" s="269">
        <f t="shared" ref="AY73" si="377">+SUM(AY72)</f>
        <v>1.9</v>
      </c>
      <c r="AZ73" s="270">
        <f t="shared" ref="AZ73" si="378">+SUM(AZ72)</f>
        <v>1.9</v>
      </c>
    </row>
    <row r="74" spans="1:52" s="375" customFormat="1">
      <c r="A74" s="223"/>
      <c r="B74" s="355"/>
      <c r="C74" s="352"/>
      <c r="D74" s="353"/>
      <c r="E74" s="231"/>
      <c r="F74" s="231"/>
      <c r="G74" s="357"/>
      <c r="H74" s="231"/>
      <c r="I74" s="269"/>
      <c r="J74" s="270"/>
      <c r="K74" s="269"/>
      <c r="L74" s="270"/>
      <c r="M74" s="269"/>
      <c r="N74" s="270"/>
      <c r="O74" s="269"/>
      <c r="P74" s="270"/>
      <c r="Q74" s="419"/>
      <c r="R74" s="269"/>
      <c r="S74" s="419"/>
      <c r="T74" s="269"/>
      <c r="U74" s="270"/>
      <c r="V74" s="269"/>
      <c r="W74" s="270"/>
      <c r="X74" s="269"/>
      <c r="Y74" s="270"/>
      <c r="Z74" s="271"/>
      <c r="AA74" s="269"/>
      <c r="AB74" s="270"/>
      <c r="AC74" s="269"/>
      <c r="AD74" s="270"/>
      <c r="AE74" s="269"/>
      <c r="AF74" s="270"/>
      <c r="AG74" s="269"/>
      <c r="AH74" s="270"/>
      <c r="AI74" s="271"/>
      <c r="AJ74" s="269"/>
      <c r="AK74" s="270"/>
      <c r="AL74" s="269"/>
      <c r="AM74" s="270"/>
      <c r="AN74" s="269"/>
      <c r="AO74" s="270"/>
      <c r="AP74" s="269"/>
      <c r="AQ74" s="270"/>
      <c r="AR74" s="273"/>
      <c r="AS74" s="269"/>
      <c r="AT74" s="270"/>
      <c r="AU74" s="269"/>
      <c r="AV74" s="419"/>
      <c r="AW74" s="269"/>
      <c r="AX74" s="270"/>
      <c r="AY74" s="269"/>
      <c r="AZ74" s="270"/>
    </row>
    <row r="75" spans="1:52">
      <c r="A75" s="205"/>
      <c r="B75" s="355" t="s">
        <v>35</v>
      </c>
      <c r="C75" s="352">
        <v>490</v>
      </c>
      <c r="D75" s="353">
        <v>41431</v>
      </c>
      <c r="E75" s="231">
        <v>1520</v>
      </c>
      <c r="F75" s="231" t="s">
        <v>60</v>
      </c>
      <c r="G75" s="357" t="s">
        <v>60</v>
      </c>
      <c r="H75" s="231" t="s">
        <v>94</v>
      </c>
      <c r="I75" s="269">
        <v>0</v>
      </c>
      <c r="J75" s="270">
        <v>0</v>
      </c>
      <c r="K75" s="269">
        <v>0</v>
      </c>
      <c r="L75" s="270">
        <v>0</v>
      </c>
      <c r="M75" s="269">
        <v>0</v>
      </c>
      <c r="N75" s="270">
        <v>0</v>
      </c>
      <c r="O75" s="269">
        <v>0</v>
      </c>
      <c r="P75" s="270">
        <v>0</v>
      </c>
      <c r="Q75" s="419"/>
      <c r="R75" s="269">
        <v>-8.5</v>
      </c>
      <c r="S75" s="419">
        <v>-8.5</v>
      </c>
      <c r="T75" s="269">
        <v>0</v>
      </c>
      <c r="U75" s="270">
        <v>0</v>
      </c>
      <c r="V75" s="269">
        <v>0</v>
      </c>
      <c r="W75" s="270">
        <v>0</v>
      </c>
      <c r="X75" s="269">
        <v>-8.5</v>
      </c>
      <c r="Y75" s="270">
        <v>-8.5</v>
      </c>
      <c r="Z75" s="271"/>
      <c r="AA75" s="269">
        <v>-17.2</v>
      </c>
      <c r="AB75" s="270">
        <v>-17.2</v>
      </c>
      <c r="AC75" s="269">
        <v>0</v>
      </c>
      <c r="AD75" s="270">
        <v>0</v>
      </c>
      <c r="AE75" s="269">
        <v>0</v>
      </c>
      <c r="AF75" s="270">
        <v>0</v>
      </c>
      <c r="AG75" s="269">
        <v>-17.2</v>
      </c>
      <c r="AH75" s="270">
        <v>-17.2</v>
      </c>
      <c r="AI75" s="271"/>
      <c r="AJ75" s="269">
        <v>-27.5</v>
      </c>
      <c r="AK75" s="270">
        <v>-27.5</v>
      </c>
      <c r="AL75" s="269">
        <v>0</v>
      </c>
      <c r="AM75" s="270">
        <v>0</v>
      </c>
      <c r="AN75" s="269">
        <v>0</v>
      </c>
      <c r="AO75" s="270">
        <v>0</v>
      </c>
      <c r="AP75" s="269">
        <v>-27.5</v>
      </c>
      <c r="AQ75" s="270">
        <v>-27.5</v>
      </c>
      <c r="AR75" s="273"/>
      <c r="AS75" s="269">
        <v>-38.700000000000003</v>
      </c>
      <c r="AT75" s="270">
        <v>-38.700000000000003</v>
      </c>
      <c r="AU75" s="269">
        <v>0</v>
      </c>
      <c r="AV75" s="419">
        <v>0</v>
      </c>
      <c r="AW75" s="269">
        <v>0</v>
      </c>
      <c r="AX75" s="270">
        <v>0</v>
      </c>
      <c r="AY75" s="269">
        <v>-38.700000000000003</v>
      </c>
      <c r="AZ75" s="270">
        <v>-38.700000000000003</v>
      </c>
    </row>
    <row r="76" spans="1:52">
      <c r="A76" s="205"/>
      <c r="B76" s="355"/>
      <c r="C76" s="293"/>
      <c r="D76" s="184"/>
      <c r="E76" s="292"/>
      <c r="F76" s="231"/>
      <c r="G76" s="205"/>
      <c r="H76" s="209" t="s">
        <v>202</v>
      </c>
      <c r="I76" s="269">
        <f>+SUM(I75)</f>
        <v>0</v>
      </c>
      <c r="J76" s="270">
        <f t="shared" ref="J76:P76" si="379">+SUM(J75)</f>
        <v>0</v>
      </c>
      <c r="K76" s="269">
        <f t="shared" si="379"/>
        <v>0</v>
      </c>
      <c r="L76" s="270">
        <f t="shared" si="379"/>
        <v>0</v>
      </c>
      <c r="M76" s="269">
        <f t="shared" si="379"/>
        <v>0</v>
      </c>
      <c r="N76" s="270">
        <f t="shared" si="379"/>
        <v>0</v>
      </c>
      <c r="O76" s="269">
        <f t="shared" si="379"/>
        <v>0</v>
      </c>
      <c r="P76" s="270">
        <f t="shared" si="379"/>
        <v>0</v>
      </c>
      <c r="Q76" s="419"/>
      <c r="R76" s="269">
        <f>+SUM(R75)</f>
        <v>-8.5</v>
      </c>
      <c r="S76" s="270">
        <f t="shared" ref="S76" si="380">+SUM(S75)</f>
        <v>-8.5</v>
      </c>
      <c r="T76" s="269">
        <f t="shared" ref="T76" si="381">+SUM(T75)</f>
        <v>0</v>
      </c>
      <c r="U76" s="270">
        <f t="shared" ref="U76" si="382">+SUM(U75)</f>
        <v>0</v>
      </c>
      <c r="V76" s="269">
        <f t="shared" ref="V76" si="383">+SUM(V75)</f>
        <v>0</v>
      </c>
      <c r="W76" s="270">
        <f t="shared" ref="W76" si="384">+SUM(W75)</f>
        <v>0</v>
      </c>
      <c r="X76" s="269">
        <f t="shared" ref="X76" si="385">+SUM(X75)</f>
        <v>-8.5</v>
      </c>
      <c r="Y76" s="270">
        <f t="shared" ref="Y76" si="386">+SUM(Y75)</f>
        <v>-8.5</v>
      </c>
      <c r="Z76" s="271"/>
      <c r="AA76" s="269">
        <f>+SUM(AA75)</f>
        <v>-17.2</v>
      </c>
      <c r="AB76" s="270">
        <f t="shared" ref="AB76" si="387">+SUM(AB75)</f>
        <v>-17.2</v>
      </c>
      <c r="AC76" s="269">
        <f t="shared" ref="AC76" si="388">+SUM(AC75)</f>
        <v>0</v>
      </c>
      <c r="AD76" s="270">
        <f t="shared" ref="AD76" si="389">+SUM(AD75)</f>
        <v>0</v>
      </c>
      <c r="AE76" s="269">
        <f t="shared" ref="AE76" si="390">+SUM(AE75)</f>
        <v>0</v>
      </c>
      <c r="AF76" s="270">
        <f t="shared" ref="AF76" si="391">+SUM(AF75)</f>
        <v>0</v>
      </c>
      <c r="AG76" s="269">
        <f t="shared" ref="AG76" si="392">+SUM(AG75)</f>
        <v>-17.2</v>
      </c>
      <c r="AH76" s="270">
        <f t="shared" ref="AH76" si="393">+SUM(AH75)</f>
        <v>-17.2</v>
      </c>
      <c r="AI76" s="271"/>
      <c r="AJ76" s="269">
        <f>+SUM(AJ75)</f>
        <v>-27.5</v>
      </c>
      <c r="AK76" s="270">
        <f t="shared" ref="AK76" si="394">+SUM(AK75)</f>
        <v>-27.5</v>
      </c>
      <c r="AL76" s="269">
        <f t="shared" ref="AL76" si="395">+SUM(AL75)</f>
        <v>0</v>
      </c>
      <c r="AM76" s="270">
        <f t="shared" ref="AM76" si="396">+SUM(AM75)</f>
        <v>0</v>
      </c>
      <c r="AN76" s="269">
        <f t="shared" ref="AN76" si="397">+SUM(AN75)</f>
        <v>0</v>
      </c>
      <c r="AO76" s="270">
        <f t="shared" ref="AO76" si="398">+SUM(AO75)</f>
        <v>0</v>
      </c>
      <c r="AP76" s="269">
        <f t="shared" ref="AP76" si="399">+SUM(AP75)</f>
        <v>-27.5</v>
      </c>
      <c r="AQ76" s="270">
        <f t="shared" ref="AQ76" si="400">+SUM(AQ75)</f>
        <v>-27.5</v>
      </c>
      <c r="AR76" s="273"/>
      <c r="AS76" s="269">
        <f>+SUM(AS75)</f>
        <v>-38.700000000000003</v>
      </c>
      <c r="AT76" s="270">
        <f t="shared" ref="AT76" si="401">+SUM(AT75)</f>
        <v>-38.700000000000003</v>
      </c>
      <c r="AU76" s="269">
        <f t="shared" ref="AU76" si="402">+SUM(AU75)</f>
        <v>0</v>
      </c>
      <c r="AV76" s="270">
        <f t="shared" ref="AV76" si="403">+SUM(AV75)</f>
        <v>0</v>
      </c>
      <c r="AW76" s="269">
        <f t="shared" ref="AW76" si="404">+SUM(AW75)</f>
        <v>0</v>
      </c>
      <c r="AX76" s="270">
        <f t="shared" ref="AX76" si="405">+SUM(AX75)</f>
        <v>0</v>
      </c>
      <c r="AY76" s="269">
        <f t="shared" ref="AY76" si="406">+SUM(AY75)</f>
        <v>-38.700000000000003</v>
      </c>
      <c r="AZ76" s="270">
        <f t="shared" ref="AZ76" si="407">+SUM(AZ75)</f>
        <v>-38.700000000000003</v>
      </c>
    </row>
    <row r="77" spans="1:52">
      <c r="A77" s="205"/>
      <c r="B77" s="355"/>
      <c r="C77" s="352"/>
      <c r="D77" s="353"/>
      <c r="E77" s="231"/>
      <c r="F77" s="231"/>
      <c r="G77" s="357"/>
      <c r="H77" s="231"/>
      <c r="I77" s="269"/>
      <c r="J77" s="270"/>
      <c r="K77" s="269"/>
      <c r="L77" s="270"/>
      <c r="M77" s="269"/>
      <c r="N77" s="270"/>
      <c r="O77" s="269"/>
      <c r="P77" s="270"/>
      <c r="Q77" s="419"/>
      <c r="R77" s="269"/>
      <c r="S77" s="419"/>
      <c r="T77" s="269"/>
      <c r="U77" s="270"/>
      <c r="V77" s="269"/>
      <c r="W77" s="270"/>
      <c r="X77" s="269"/>
      <c r="Y77" s="270"/>
      <c r="Z77" s="271"/>
      <c r="AA77" s="269"/>
      <c r="AB77" s="270"/>
      <c r="AC77" s="269"/>
      <c r="AD77" s="270"/>
      <c r="AE77" s="269"/>
      <c r="AF77" s="270"/>
      <c r="AG77" s="269"/>
      <c r="AH77" s="270"/>
      <c r="AI77" s="271"/>
      <c r="AJ77" s="269"/>
      <c r="AK77" s="270"/>
      <c r="AL77" s="269"/>
      <c r="AM77" s="270"/>
      <c r="AN77" s="269"/>
      <c r="AO77" s="270"/>
      <c r="AP77" s="269"/>
      <c r="AQ77" s="270"/>
      <c r="AR77" s="273"/>
      <c r="AS77" s="269"/>
      <c r="AT77" s="270"/>
      <c r="AU77" s="269"/>
      <c r="AV77" s="419"/>
      <c r="AW77" s="269"/>
      <c r="AX77" s="270"/>
      <c r="AY77" s="269"/>
      <c r="AZ77" s="270"/>
    </row>
    <row r="78" spans="1:52" ht="14.25" customHeight="1">
      <c r="A78" s="205"/>
      <c r="B78" s="355" t="s">
        <v>182</v>
      </c>
      <c r="C78" s="352">
        <v>100</v>
      </c>
      <c r="D78" s="353">
        <v>41349</v>
      </c>
      <c r="E78" s="231">
        <v>633</v>
      </c>
      <c r="F78" s="231" t="s">
        <v>108</v>
      </c>
      <c r="G78" s="357" t="s">
        <v>108</v>
      </c>
      <c r="H78" s="42" t="s">
        <v>86</v>
      </c>
      <c r="I78" s="269" t="s">
        <v>98</v>
      </c>
      <c r="J78" s="270" t="s">
        <v>98</v>
      </c>
      <c r="K78" s="269">
        <v>0</v>
      </c>
      <c r="L78" s="270">
        <v>0</v>
      </c>
      <c r="M78" s="269">
        <v>0</v>
      </c>
      <c r="N78" s="270">
        <v>0</v>
      </c>
      <c r="O78" s="269" t="s">
        <v>98</v>
      </c>
      <c r="P78" s="270" t="s">
        <v>98</v>
      </c>
      <c r="Q78" s="419"/>
      <c r="R78" s="269" t="s">
        <v>98</v>
      </c>
      <c r="S78" s="419" t="s">
        <v>98</v>
      </c>
      <c r="T78" s="269">
        <v>0</v>
      </c>
      <c r="U78" s="270">
        <v>0</v>
      </c>
      <c r="V78" s="269">
        <v>0</v>
      </c>
      <c r="W78" s="270">
        <v>0</v>
      </c>
      <c r="X78" s="269" t="s">
        <v>98</v>
      </c>
      <c r="Y78" s="270" t="s">
        <v>98</v>
      </c>
      <c r="Z78" s="271"/>
      <c r="AA78" s="269" t="s">
        <v>98</v>
      </c>
      <c r="AB78" s="270" t="s">
        <v>98</v>
      </c>
      <c r="AC78" s="269">
        <v>0</v>
      </c>
      <c r="AD78" s="270">
        <v>0</v>
      </c>
      <c r="AE78" s="269">
        <v>0</v>
      </c>
      <c r="AF78" s="270">
        <v>0</v>
      </c>
      <c r="AG78" s="269" t="s">
        <v>98</v>
      </c>
      <c r="AH78" s="270" t="s">
        <v>98</v>
      </c>
      <c r="AI78" s="271"/>
      <c r="AJ78" s="269" t="s">
        <v>98</v>
      </c>
      <c r="AK78" s="270" t="s">
        <v>98</v>
      </c>
      <c r="AL78" s="269">
        <v>0</v>
      </c>
      <c r="AM78" s="270">
        <v>0</v>
      </c>
      <c r="AN78" s="269">
        <v>0</v>
      </c>
      <c r="AO78" s="270">
        <v>0</v>
      </c>
      <c r="AP78" s="269" t="s">
        <v>98</v>
      </c>
      <c r="AQ78" s="270" t="s">
        <v>98</v>
      </c>
      <c r="AR78" s="273"/>
      <c r="AS78" s="269" t="s">
        <v>98</v>
      </c>
      <c r="AT78" s="270" t="s">
        <v>98</v>
      </c>
      <c r="AU78" s="269">
        <v>0</v>
      </c>
      <c r="AV78" s="419">
        <v>0</v>
      </c>
      <c r="AW78" s="269">
        <v>0</v>
      </c>
      <c r="AX78" s="270">
        <v>0</v>
      </c>
      <c r="AY78" s="269" t="s">
        <v>98</v>
      </c>
      <c r="AZ78" s="270" t="s">
        <v>98</v>
      </c>
    </row>
    <row r="79" spans="1:52" ht="14.25" customHeight="1">
      <c r="A79" s="205"/>
      <c r="B79" s="355" t="s">
        <v>201</v>
      </c>
      <c r="C79" s="352">
        <v>446</v>
      </c>
      <c r="D79" s="353">
        <v>41410</v>
      </c>
      <c r="E79" s="231">
        <v>7023</v>
      </c>
      <c r="F79" s="231" t="s">
        <v>45</v>
      </c>
      <c r="G79" s="357" t="s">
        <v>45</v>
      </c>
      <c r="H79" s="231" t="s">
        <v>86</v>
      </c>
      <c r="I79" s="269" t="s">
        <v>97</v>
      </c>
      <c r="J79" s="270" t="s">
        <v>97</v>
      </c>
      <c r="K79" s="269" t="s">
        <v>97</v>
      </c>
      <c r="L79" s="270" t="s">
        <v>97</v>
      </c>
      <c r="M79" s="269">
        <v>0</v>
      </c>
      <c r="N79" s="270">
        <v>0</v>
      </c>
      <c r="O79" s="269" t="s">
        <v>97</v>
      </c>
      <c r="P79" s="270" t="s">
        <v>97</v>
      </c>
      <c r="Q79" s="419"/>
      <c r="R79" s="269" t="s">
        <v>97</v>
      </c>
      <c r="S79" s="419" t="s">
        <v>97</v>
      </c>
      <c r="T79" s="269" t="s">
        <v>97</v>
      </c>
      <c r="U79" s="270" t="s">
        <v>97</v>
      </c>
      <c r="V79" s="269">
        <v>0</v>
      </c>
      <c r="W79" s="270">
        <v>0</v>
      </c>
      <c r="X79" s="269" t="s">
        <v>97</v>
      </c>
      <c r="Y79" s="270" t="s">
        <v>97</v>
      </c>
      <c r="Z79" s="271"/>
      <c r="AA79" s="269" t="s">
        <v>97</v>
      </c>
      <c r="AB79" s="270" t="s">
        <v>97</v>
      </c>
      <c r="AC79" s="269" t="s">
        <v>97</v>
      </c>
      <c r="AD79" s="270" t="s">
        <v>97</v>
      </c>
      <c r="AE79" s="269">
        <v>0</v>
      </c>
      <c r="AF79" s="270">
        <v>0</v>
      </c>
      <c r="AG79" s="269" t="s">
        <v>97</v>
      </c>
      <c r="AH79" s="270" t="s">
        <v>97</v>
      </c>
      <c r="AI79" s="271"/>
      <c r="AJ79" s="269" t="s">
        <v>97</v>
      </c>
      <c r="AK79" s="270" t="s">
        <v>97</v>
      </c>
      <c r="AL79" s="269" t="s">
        <v>97</v>
      </c>
      <c r="AM79" s="270" t="s">
        <v>97</v>
      </c>
      <c r="AN79" s="269">
        <v>0</v>
      </c>
      <c r="AO79" s="270">
        <v>0</v>
      </c>
      <c r="AP79" s="269" t="s">
        <v>97</v>
      </c>
      <c r="AQ79" s="270" t="s">
        <v>97</v>
      </c>
      <c r="AR79" s="273"/>
      <c r="AS79" s="269" t="s">
        <v>97</v>
      </c>
      <c r="AT79" s="270" t="s">
        <v>97</v>
      </c>
      <c r="AU79" s="269" t="s">
        <v>97</v>
      </c>
      <c r="AV79" s="419" t="s">
        <v>97</v>
      </c>
      <c r="AW79" s="269">
        <v>0</v>
      </c>
      <c r="AX79" s="270">
        <v>0</v>
      </c>
      <c r="AY79" s="269" t="s">
        <v>97</v>
      </c>
      <c r="AZ79" s="270" t="s">
        <v>97</v>
      </c>
    </row>
    <row r="80" spans="1:52">
      <c r="A80" s="205"/>
      <c r="B80" s="355"/>
      <c r="C80" s="293"/>
      <c r="D80" s="184"/>
      <c r="E80" s="292"/>
      <c r="F80" s="231"/>
      <c r="G80" s="205"/>
      <c r="H80" s="209" t="s">
        <v>202</v>
      </c>
      <c r="I80" s="269">
        <f>+SUM(I78:I79)</f>
        <v>0</v>
      </c>
      <c r="J80" s="270">
        <f t="shared" ref="J80:P80" si="408">+SUM(J78:J79)</f>
        <v>0</v>
      </c>
      <c r="K80" s="269">
        <f t="shared" si="408"/>
        <v>0</v>
      </c>
      <c r="L80" s="270">
        <f t="shared" si="408"/>
        <v>0</v>
      </c>
      <c r="M80" s="269">
        <f t="shared" si="408"/>
        <v>0</v>
      </c>
      <c r="N80" s="270">
        <f t="shared" si="408"/>
        <v>0</v>
      </c>
      <c r="O80" s="269">
        <f t="shared" si="408"/>
        <v>0</v>
      </c>
      <c r="P80" s="270">
        <f t="shared" si="408"/>
        <v>0</v>
      </c>
      <c r="Q80" s="419"/>
      <c r="R80" s="269">
        <f>+SUM(R78:R79)</f>
        <v>0</v>
      </c>
      <c r="S80" s="270">
        <f t="shared" ref="S80" si="409">+SUM(S78:S79)</f>
        <v>0</v>
      </c>
      <c r="T80" s="269">
        <f t="shared" ref="T80" si="410">+SUM(T78:T79)</f>
        <v>0</v>
      </c>
      <c r="U80" s="270">
        <f t="shared" ref="U80" si="411">+SUM(U78:U79)</f>
        <v>0</v>
      </c>
      <c r="V80" s="269">
        <f t="shared" ref="V80" si="412">+SUM(V78:V79)</f>
        <v>0</v>
      </c>
      <c r="W80" s="270">
        <f t="shared" ref="W80" si="413">+SUM(W78:W79)</f>
        <v>0</v>
      </c>
      <c r="X80" s="269">
        <f t="shared" ref="X80" si="414">+SUM(X78:X79)</f>
        <v>0</v>
      </c>
      <c r="Y80" s="270">
        <f t="shared" ref="Y80" si="415">+SUM(Y78:Y79)</f>
        <v>0</v>
      </c>
      <c r="Z80" s="271"/>
      <c r="AA80" s="269">
        <f>+SUM(AA78:AA79)</f>
        <v>0</v>
      </c>
      <c r="AB80" s="270">
        <f t="shared" ref="AB80" si="416">+SUM(AB78:AB79)</f>
        <v>0</v>
      </c>
      <c r="AC80" s="269">
        <f t="shared" ref="AC80" si="417">+SUM(AC78:AC79)</f>
        <v>0</v>
      </c>
      <c r="AD80" s="270">
        <f t="shared" ref="AD80" si="418">+SUM(AD78:AD79)</f>
        <v>0</v>
      </c>
      <c r="AE80" s="269">
        <f t="shared" ref="AE80" si="419">+SUM(AE78:AE79)</f>
        <v>0</v>
      </c>
      <c r="AF80" s="270">
        <f t="shared" ref="AF80" si="420">+SUM(AF78:AF79)</f>
        <v>0</v>
      </c>
      <c r="AG80" s="269">
        <f t="shared" ref="AG80" si="421">+SUM(AG78:AG79)</f>
        <v>0</v>
      </c>
      <c r="AH80" s="270">
        <f t="shared" ref="AH80" si="422">+SUM(AH78:AH79)</f>
        <v>0</v>
      </c>
      <c r="AI80" s="271"/>
      <c r="AJ80" s="269">
        <f>+SUM(AJ78:AJ79)</f>
        <v>0</v>
      </c>
      <c r="AK80" s="270">
        <f t="shared" ref="AK80" si="423">+SUM(AK78:AK79)</f>
        <v>0</v>
      </c>
      <c r="AL80" s="269">
        <f t="shared" ref="AL80" si="424">+SUM(AL78:AL79)</f>
        <v>0</v>
      </c>
      <c r="AM80" s="270">
        <f t="shared" ref="AM80" si="425">+SUM(AM78:AM79)</f>
        <v>0</v>
      </c>
      <c r="AN80" s="269">
        <f t="shared" ref="AN80" si="426">+SUM(AN78:AN79)</f>
        <v>0</v>
      </c>
      <c r="AO80" s="270">
        <f t="shared" ref="AO80" si="427">+SUM(AO78:AO79)</f>
        <v>0</v>
      </c>
      <c r="AP80" s="269">
        <f t="shared" ref="AP80" si="428">+SUM(AP78:AP79)</f>
        <v>0</v>
      </c>
      <c r="AQ80" s="270">
        <f t="shared" ref="AQ80" si="429">+SUM(AQ78:AQ79)</f>
        <v>0</v>
      </c>
      <c r="AR80" s="273"/>
      <c r="AS80" s="269">
        <f>+SUM(AS78:AS79)</f>
        <v>0</v>
      </c>
      <c r="AT80" s="270">
        <f t="shared" ref="AT80" si="430">+SUM(AT78:AT79)</f>
        <v>0</v>
      </c>
      <c r="AU80" s="269">
        <f t="shared" ref="AU80" si="431">+SUM(AU78:AU79)</f>
        <v>0</v>
      </c>
      <c r="AV80" s="270">
        <f t="shared" ref="AV80" si="432">+SUM(AV78:AV79)</f>
        <v>0</v>
      </c>
      <c r="AW80" s="269">
        <f t="shared" ref="AW80" si="433">+SUM(AW78:AW79)</f>
        <v>0</v>
      </c>
      <c r="AX80" s="270">
        <f t="shared" ref="AX80" si="434">+SUM(AX78:AX79)</f>
        <v>0</v>
      </c>
      <c r="AY80" s="269">
        <f t="shared" ref="AY80" si="435">+SUM(AY78:AY79)</f>
        <v>0</v>
      </c>
      <c r="AZ80" s="270">
        <f t="shared" ref="AZ80" si="436">+SUM(AZ78:AZ79)</f>
        <v>0</v>
      </c>
    </row>
    <row r="81" spans="1:52" ht="14.25" customHeight="1">
      <c r="A81" s="205"/>
      <c r="B81" s="355"/>
      <c r="C81" s="352"/>
      <c r="D81" s="353"/>
      <c r="E81" s="231"/>
      <c r="F81" s="231"/>
      <c r="G81" s="357"/>
      <c r="H81" s="231"/>
      <c r="I81" s="269"/>
      <c r="J81" s="270"/>
      <c r="K81" s="269"/>
      <c r="L81" s="270"/>
      <c r="M81" s="269"/>
      <c r="N81" s="270"/>
      <c r="O81" s="269"/>
      <c r="P81" s="270"/>
      <c r="Q81" s="419"/>
      <c r="R81" s="269"/>
      <c r="S81" s="419"/>
      <c r="T81" s="269"/>
      <c r="U81" s="270"/>
      <c r="V81" s="269"/>
      <c r="W81" s="270"/>
      <c r="X81" s="269"/>
      <c r="Y81" s="270"/>
      <c r="Z81" s="271"/>
      <c r="AA81" s="269"/>
      <c r="AB81" s="270"/>
      <c r="AC81" s="269"/>
      <c r="AD81" s="270"/>
      <c r="AE81" s="269"/>
      <c r="AF81" s="270"/>
      <c r="AG81" s="269"/>
      <c r="AH81" s="270"/>
      <c r="AI81" s="271"/>
      <c r="AJ81" s="269"/>
      <c r="AK81" s="270"/>
      <c r="AL81" s="269"/>
      <c r="AM81" s="270"/>
      <c r="AN81" s="269"/>
      <c r="AO81" s="270"/>
      <c r="AP81" s="269"/>
      <c r="AQ81" s="270"/>
      <c r="AR81" s="273"/>
      <c r="AS81" s="269"/>
      <c r="AT81" s="270"/>
      <c r="AU81" s="269"/>
      <c r="AV81" s="419"/>
      <c r="AW81" s="269"/>
      <c r="AX81" s="270"/>
      <c r="AY81" s="269"/>
      <c r="AZ81" s="270"/>
    </row>
    <row r="82" spans="1:52">
      <c r="A82" s="205"/>
      <c r="B82" s="355" t="s">
        <v>181</v>
      </c>
      <c r="C82" s="352">
        <v>319</v>
      </c>
      <c r="D82" s="353">
        <v>41369</v>
      </c>
      <c r="E82" s="231">
        <v>579</v>
      </c>
      <c r="F82" s="231" t="s">
        <v>180</v>
      </c>
      <c r="G82" s="357" t="s">
        <v>112</v>
      </c>
      <c r="H82" s="231" t="s">
        <v>111</v>
      </c>
      <c r="I82" s="269" t="s">
        <v>98</v>
      </c>
      <c r="J82" s="270">
        <v>0.1</v>
      </c>
      <c r="K82" s="269">
        <v>-0.3</v>
      </c>
      <c r="L82" s="270">
        <v>-0.3</v>
      </c>
      <c r="M82" s="241" t="s">
        <v>98</v>
      </c>
      <c r="N82" s="240">
        <v>0.2</v>
      </c>
      <c r="O82" s="241">
        <v>-0.3</v>
      </c>
      <c r="P82" s="240" t="s">
        <v>98</v>
      </c>
      <c r="Q82" s="419"/>
      <c r="R82" s="269" t="s">
        <v>98</v>
      </c>
      <c r="S82" s="419">
        <v>0.1</v>
      </c>
      <c r="T82" s="269">
        <v>-0.7</v>
      </c>
      <c r="U82" s="270">
        <v>-0.3</v>
      </c>
      <c r="V82" s="241">
        <v>-0.1</v>
      </c>
      <c r="W82" s="240">
        <v>0.2</v>
      </c>
      <c r="X82" s="241">
        <v>-0.8</v>
      </c>
      <c r="Y82" s="240" t="s">
        <v>98</v>
      </c>
      <c r="Z82" s="271"/>
      <c r="AA82" s="269" t="s">
        <v>98</v>
      </c>
      <c r="AB82" s="270">
        <v>0.1</v>
      </c>
      <c r="AC82" s="269">
        <v>-0.7</v>
      </c>
      <c r="AD82" s="270">
        <v>-0.3</v>
      </c>
      <c r="AE82" s="241">
        <v>-0.1</v>
      </c>
      <c r="AF82" s="240">
        <v>0.3</v>
      </c>
      <c r="AG82" s="241">
        <v>-0.8</v>
      </c>
      <c r="AH82" s="240">
        <v>0.1</v>
      </c>
      <c r="AI82" s="271"/>
      <c r="AJ82" s="269" t="s">
        <v>98</v>
      </c>
      <c r="AK82" s="270">
        <v>0.1</v>
      </c>
      <c r="AL82" s="269">
        <v>-0.8</v>
      </c>
      <c r="AM82" s="270">
        <v>-0.4</v>
      </c>
      <c r="AN82" s="241">
        <v>-0.1</v>
      </c>
      <c r="AO82" s="240">
        <v>0.3</v>
      </c>
      <c r="AP82" s="241">
        <v>-0.9</v>
      </c>
      <c r="AQ82" s="240" t="s">
        <v>98</v>
      </c>
      <c r="AR82" s="273"/>
      <c r="AS82" s="269" t="s">
        <v>98</v>
      </c>
      <c r="AT82" s="270">
        <v>0.1</v>
      </c>
      <c r="AU82" s="269">
        <v>-0.8</v>
      </c>
      <c r="AV82" s="419">
        <v>-0.4</v>
      </c>
      <c r="AW82" s="241">
        <v>-0.1</v>
      </c>
      <c r="AX82" s="240">
        <v>0.3</v>
      </c>
      <c r="AY82" s="241">
        <v>-0.9</v>
      </c>
      <c r="AZ82" s="240" t="s">
        <v>98</v>
      </c>
    </row>
    <row r="83" spans="1:52">
      <c r="A83" s="205"/>
      <c r="B83" s="355"/>
      <c r="C83" s="293"/>
      <c r="D83" s="184"/>
      <c r="E83" s="292"/>
      <c r="F83" s="231"/>
      <c r="G83" s="205"/>
      <c r="H83" s="209" t="s">
        <v>202</v>
      </c>
      <c r="I83" s="269">
        <f>+SUM(I82)</f>
        <v>0</v>
      </c>
      <c r="J83" s="270">
        <f t="shared" ref="J83:P83" si="437">+SUM(J82)</f>
        <v>0.1</v>
      </c>
      <c r="K83" s="269">
        <f t="shared" si="437"/>
        <v>-0.3</v>
      </c>
      <c r="L83" s="270">
        <f t="shared" si="437"/>
        <v>-0.3</v>
      </c>
      <c r="M83" s="269">
        <f t="shared" si="437"/>
        <v>0</v>
      </c>
      <c r="N83" s="270">
        <f t="shared" si="437"/>
        <v>0.2</v>
      </c>
      <c r="O83" s="269">
        <f t="shared" si="437"/>
        <v>-0.3</v>
      </c>
      <c r="P83" s="270">
        <f t="shared" si="437"/>
        <v>0</v>
      </c>
      <c r="Q83" s="419"/>
      <c r="R83" s="269">
        <f>+SUM(R82)</f>
        <v>0</v>
      </c>
      <c r="S83" s="270">
        <f t="shared" ref="S83" si="438">+SUM(S82)</f>
        <v>0.1</v>
      </c>
      <c r="T83" s="269">
        <f t="shared" ref="T83" si="439">+SUM(T82)</f>
        <v>-0.7</v>
      </c>
      <c r="U83" s="270">
        <f t="shared" ref="U83" si="440">+SUM(U82)</f>
        <v>-0.3</v>
      </c>
      <c r="V83" s="269">
        <f t="shared" ref="V83" si="441">+SUM(V82)</f>
        <v>-0.1</v>
      </c>
      <c r="W83" s="270">
        <f t="shared" ref="W83" si="442">+SUM(W82)</f>
        <v>0.2</v>
      </c>
      <c r="X83" s="269">
        <f t="shared" ref="X83" si="443">+SUM(X82)</f>
        <v>-0.8</v>
      </c>
      <c r="Y83" s="270">
        <f t="shared" ref="Y83" si="444">+SUM(Y82)</f>
        <v>0</v>
      </c>
      <c r="Z83" s="271"/>
      <c r="AA83" s="269">
        <f>+SUM(AA82)</f>
        <v>0</v>
      </c>
      <c r="AB83" s="270">
        <f t="shared" ref="AB83" si="445">+SUM(AB82)</f>
        <v>0.1</v>
      </c>
      <c r="AC83" s="269">
        <f t="shared" ref="AC83" si="446">+SUM(AC82)</f>
        <v>-0.7</v>
      </c>
      <c r="AD83" s="270">
        <f t="shared" ref="AD83" si="447">+SUM(AD82)</f>
        <v>-0.3</v>
      </c>
      <c r="AE83" s="269">
        <f t="shared" ref="AE83" si="448">+SUM(AE82)</f>
        <v>-0.1</v>
      </c>
      <c r="AF83" s="270">
        <f t="shared" ref="AF83" si="449">+SUM(AF82)</f>
        <v>0.3</v>
      </c>
      <c r="AG83" s="269">
        <f t="shared" ref="AG83" si="450">+SUM(AG82)</f>
        <v>-0.8</v>
      </c>
      <c r="AH83" s="270">
        <f t="shared" ref="AH83" si="451">+SUM(AH82)</f>
        <v>0.1</v>
      </c>
      <c r="AI83" s="271"/>
      <c r="AJ83" s="269">
        <f>+SUM(AJ82)</f>
        <v>0</v>
      </c>
      <c r="AK83" s="270">
        <f t="shared" ref="AK83" si="452">+SUM(AK82)</f>
        <v>0.1</v>
      </c>
      <c r="AL83" s="269">
        <f t="shared" ref="AL83" si="453">+SUM(AL82)</f>
        <v>-0.8</v>
      </c>
      <c r="AM83" s="270">
        <f t="shared" ref="AM83" si="454">+SUM(AM82)</f>
        <v>-0.4</v>
      </c>
      <c r="AN83" s="269">
        <f t="shared" ref="AN83" si="455">+SUM(AN82)</f>
        <v>-0.1</v>
      </c>
      <c r="AO83" s="270">
        <f t="shared" ref="AO83" si="456">+SUM(AO82)</f>
        <v>0.3</v>
      </c>
      <c r="AP83" s="269">
        <f t="shared" ref="AP83" si="457">+SUM(AP82)</f>
        <v>-0.9</v>
      </c>
      <c r="AQ83" s="270">
        <f t="shared" ref="AQ83" si="458">+SUM(AQ82)</f>
        <v>0</v>
      </c>
      <c r="AR83" s="273"/>
      <c r="AS83" s="269">
        <f>+SUM(AS82)</f>
        <v>0</v>
      </c>
      <c r="AT83" s="270">
        <f t="shared" ref="AT83" si="459">+SUM(AT82)</f>
        <v>0.1</v>
      </c>
      <c r="AU83" s="269">
        <f t="shared" ref="AU83" si="460">+SUM(AU82)</f>
        <v>-0.8</v>
      </c>
      <c r="AV83" s="270">
        <f t="shared" ref="AV83" si="461">+SUM(AV82)</f>
        <v>-0.4</v>
      </c>
      <c r="AW83" s="269">
        <f t="shared" ref="AW83" si="462">+SUM(AW82)</f>
        <v>-0.1</v>
      </c>
      <c r="AX83" s="270">
        <f t="shared" ref="AX83" si="463">+SUM(AX82)</f>
        <v>0.3</v>
      </c>
      <c r="AY83" s="269">
        <f t="shared" ref="AY83" si="464">+SUM(AY82)</f>
        <v>-0.9</v>
      </c>
      <c r="AZ83" s="270">
        <f t="shared" ref="AZ83" si="465">+SUM(AZ82)</f>
        <v>0</v>
      </c>
    </row>
    <row r="84" spans="1:52">
      <c r="A84" s="205"/>
      <c r="B84" s="355"/>
      <c r="C84" s="352"/>
      <c r="D84" s="353"/>
      <c r="E84" s="231"/>
      <c r="F84" s="231"/>
      <c r="G84" s="360"/>
      <c r="H84" s="209"/>
      <c r="I84" s="269"/>
      <c r="J84" s="270"/>
      <c r="K84" s="269"/>
      <c r="L84" s="270"/>
      <c r="M84" s="269"/>
      <c r="N84" s="270"/>
      <c r="O84" s="269"/>
      <c r="P84" s="270"/>
      <c r="Q84" s="419"/>
      <c r="R84" s="269"/>
      <c r="S84" s="419"/>
      <c r="T84" s="269"/>
      <c r="U84" s="270"/>
      <c r="V84" s="269"/>
      <c r="W84" s="270"/>
      <c r="X84" s="269"/>
      <c r="Y84" s="270"/>
      <c r="Z84" s="271"/>
      <c r="AA84" s="269"/>
      <c r="AB84" s="270"/>
      <c r="AC84" s="269"/>
      <c r="AD84" s="270"/>
      <c r="AE84" s="269"/>
      <c r="AF84" s="270"/>
      <c r="AG84" s="269"/>
      <c r="AH84" s="270"/>
      <c r="AI84" s="271"/>
      <c r="AJ84" s="269"/>
      <c r="AK84" s="270"/>
      <c r="AL84" s="269"/>
      <c r="AM84" s="270"/>
      <c r="AN84" s="269"/>
      <c r="AO84" s="270"/>
      <c r="AP84" s="269"/>
      <c r="AQ84" s="270"/>
      <c r="AR84" s="273"/>
      <c r="AS84" s="269"/>
      <c r="AT84" s="270"/>
      <c r="AU84" s="269"/>
      <c r="AV84" s="419"/>
      <c r="AW84" s="269"/>
      <c r="AX84" s="270"/>
      <c r="AY84" s="269"/>
      <c r="AZ84" s="270"/>
    </row>
    <row r="85" spans="1:52">
      <c r="A85" s="205"/>
      <c r="B85" s="355" t="s">
        <v>162</v>
      </c>
      <c r="C85" s="352">
        <v>449</v>
      </c>
      <c r="D85" s="353">
        <v>41410</v>
      </c>
      <c r="E85" s="231">
        <v>62</v>
      </c>
      <c r="F85" s="231" t="s">
        <v>161</v>
      </c>
      <c r="G85" s="360" t="s">
        <v>48</v>
      </c>
      <c r="H85" s="209" t="s">
        <v>87</v>
      </c>
      <c r="I85" s="269">
        <v>-0.1</v>
      </c>
      <c r="J85" s="270">
        <v>-0.1</v>
      </c>
      <c r="K85" s="269">
        <v>-0.1</v>
      </c>
      <c r="L85" s="270">
        <v>-0.1</v>
      </c>
      <c r="M85" s="269" t="s">
        <v>98</v>
      </c>
      <c r="N85" s="270" t="s">
        <v>98</v>
      </c>
      <c r="O85" s="269">
        <v>-0.2</v>
      </c>
      <c r="P85" s="270">
        <v>-0.2</v>
      </c>
      <c r="Q85" s="419"/>
      <c r="R85" s="269">
        <v>-0.1</v>
      </c>
      <c r="S85" s="419">
        <v>-0.1</v>
      </c>
      <c r="T85" s="269">
        <v>-0.1</v>
      </c>
      <c r="U85" s="270">
        <v>-0.1</v>
      </c>
      <c r="V85" s="269" t="s">
        <v>98</v>
      </c>
      <c r="W85" s="270" t="s">
        <v>98</v>
      </c>
      <c r="X85" s="269">
        <v>-0.2</v>
      </c>
      <c r="Y85" s="270">
        <v>-0.2</v>
      </c>
      <c r="Z85" s="271"/>
      <c r="AA85" s="269">
        <v>-0.1</v>
      </c>
      <c r="AB85" s="270">
        <v>-0.1</v>
      </c>
      <c r="AC85" s="269">
        <v>-0.2</v>
      </c>
      <c r="AD85" s="270">
        <v>-0.2</v>
      </c>
      <c r="AE85" s="269" t="s">
        <v>98</v>
      </c>
      <c r="AF85" s="270" t="s">
        <v>98</v>
      </c>
      <c r="AG85" s="269">
        <v>-0.3</v>
      </c>
      <c r="AH85" s="270">
        <v>-0.3</v>
      </c>
      <c r="AI85" s="271"/>
      <c r="AJ85" s="269">
        <v>-0.1</v>
      </c>
      <c r="AK85" s="270">
        <v>-0.1</v>
      </c>
      <c r="AL85" s="269">
        <v>-0.2</v>
      </c>
      <c r="AM85" s="270">
        <v>-0.2</v>
      </c>
      <c r="AN85" s="269" t="s">
        <v>98</v>
      </c>
      <c r="AO85" s="270" t="s">
        <v>98</v>
      </c>
      <c r="AP85" s="269">
        <v>-0.3</v>
      </c>
      <c r="AQ85" s="270">
        <v>-0.3</v>
      </c>
      <c r="AR85" s="273"/>
      <c r="AS85" s="269">
        <v>-0.1</v>
      </c>
      <c r="AT85" s="270">
        <v>-0.1</v>
      </c>
      <c r="AU85" s="269">
        <v>-0.2</v>
      </c>
      <c r="AV85" s="419">
        <v>-0.2</v>
      </c>
      <c r="AW85" s="269" t="s">
        <v>98</v>
      </c>
      <c r="AX85" s="270" t="s">
        <v>98</v>
      </c>
      <c r="AY85" s="269">
        <v>-0.3</v>
      </c>
      <c r="AZ85" s="270">
        <v>-0.3</v>
      </c>
    </row>
    <row r="86" spans="1:52">
      <c r="A86" s="205"/>
      <c r="B86" s="355" t="s">
        <v>166</v>
      </c>
      <c r="C86" s="352">
        <v>503</v>
      </c>
      <c r="D86" s="353">
        <v>41438</v>
      </c>
      <c r="E86" s="231">
        <v>265</v>
      </c>
      <c r="F86" s="231" t="s">
        <v>65</v>
      </c>
      <c r="G86" s="360" t="s">
        <v>65</v>
      </c>
      <c r="H86" s="209" t="s">
        <v>87</v>
      </c>
      <c r="I86" s="269">
        <v>0</v>
      </c>
      <c r="J86" s="270">
        <v>0</v>
      </c>
      <c r="K86" s="269">
        <v>0.2</v>
      </c>
      <c r="L86" s="270">
        <v>0.2</v>
      </c>
      <c r="M86" s="269">
        <v>0</v>
      </c>
      <c r="N86" s="270">
        <v>0</v>
      </c>
      <c r="O86" s="269">
        <v>0.2</v>
      </c>
      <c r="P86" s="270">
        <v>0.2</v>
      </c>
      <c r="Q86" s="419"/>
      <c r="R86" s="269">
        <v>0</v>
      </c>
      <c r="S86" s="419">
        <v>0</v>
      </c>
      <c r="T86" s="269">
        <v>0.2</v>
      </c>
      <c r="U86" s="270">
        <v>0.2</v>
      </c>
      <c r="V86" s="269">
        <v>0</v>
      </c>
      <c r="W86" s="270">
        <v>0</v>
      </c>
      <c r="X86" s="269">
        <v>0.2</v>
      </c>
      <c r="Y86" s="270">
        <v>0.2</v>
      </c>
      <c r="Z86" s="271"/>
      <c r="AA86" s="269">
        <v>0</v>
      </c>
      <c r="AB86" s="270">
        <v>0</v>
      </c>
      <c r="AC86" s="269">
        <v>0.2</v>
      </c>
      <c r="AD86" s="270">
        <v>0.2</v>
      </c>
      <c r="AE86" s="269">
        <v>0</v>
      </c>
      <c r="AF86" s="270">
        <v>0</v>
      </c>
      <c r="AG86" s="269">
        <v>0.2</v>
      </c>
      <c r="AH86" s="270">
        <v>0.2</v>
      </c>
      <c r="AI86" s="271"/>
      <c r="AJ86" s="269">
        <v>0</v>
      </c>
      <c r="AK86" s="270">
        <v>0</v>
      </c>
      <c r="AL86" s="269">
        <v>0.2</v>
      </c>
      <c r="AM86" s="270">
        <v>0.2</v>
      </c>
      <c r="AN86" s="269">
        <v>0</v>
      </c>
      <c r="AO86" s="270">
        <v>0</v>
      </c>
      <c r="AP86" s="269">
        <v>0.2</v>
      </c>
      <c r="AQ86" s="270">
        <v>0.2</v>
      </c>
      <c r="AR86" s="273"/>
      <c r="AS86" s="269">
        <v>0</v>
      </c>
      <c r="AT86" s="270">
        <v>0</v>
      </c>
      <c r="AU86" s="269">
        <v>0.2</v>
      </c>
      <c r="AV86" s="419">
        <v>0.2</v>
      </c>
      <c r="AW86" s="269">
        <v>0</v>
      </c>
      <c r="AX86" s="270">
        <v>0</v>
      </c>
      <c r="AY86" s="269">
        <v>0.2</v>
      </c>
      <c r="AZ86" s="270">
        <v>0.2</v>
      </c>
    </row>
    <row r="87" spans="1:52">
      <c r="A87" s="205"/>
      <c r="B87" s="355" t="s">
        <v>27</v>
      </c>
      <c r="C87" s="352">
        <v>439</v>
      </c>
      <c r="D87" s="353">
        <v>41402</v>
      </c>
      <c r="E87" s="231">
        <v>487</v>
      </c>
      <c r="F87" s="231" t="s">
        <v>44</v>
      </c>
      <c r="G87" s="360" t="s">
        <v>44</v>
      </c>
      <c r="H87" s="268" t="s">
        <v>87</v>
      </c>
      <c r="I87" s="269">
        <v>0</v>
      </c>
      <c r="J87" s="270">
        <v>0</v>
      </c>
      <c r="K87" s="269" t="s">
        <v>99</v>
      </c>
      <c r="L87" s="270" t="s">
        <v>99</v>
      </c>
      <c r="M87" s="269">
        <v>0</v>
      </c>
      <c r="N87" s="270">
        <v>0</v>
      </c>
      <c r="O87" s="269" t="s">
        <v>99</v>
      </c>
      <c r="P87" s="270" t="s">
        <v>99</v>
      </c>
      <c r="Q87" s="419"/>
      <c r="R87" s="269">
        <v>0</v>
      </c>
      <c r="S87" s="419">
        <v>0</v>
      </c>
      <c r="T87" s="269" t="s">
        <v>99</v>
      </c>
      <c r="U87" s="270" t="s">
        <v>99</v>
      </c>
      <c r="V87" s="269">
        <v>0</v>
      </c>
      <c r="W87" s="270">
        <v>0</v>
      </c>
      <c r="X87" s="269" t="s">
        <v>99</v>
      </c>
      <c r="Y87" s="270" t="s">
        <v>99</v>
      </c>
      <c r="Z87" s="271"/>
      <c r="AA87" s="269">
        <v>0</v>
      </c>
      <c r="AB87" s="270">
        <v>0</v>
      </c>
      <c r="AC87" s="269" t="s">
        <v>99</v>
      </c>
      <c r="AD87" s="270" t="s">
        <v>99</v>
      </c>
      <c r="AE87" s="269">
        <v>0</v>
      </c>
      <c r="AF87" s="270">
        <v>0</v>
      </c>
      <c r="AG87" s="269" t="s">
        <v>99</v>
      </c>
      <c r="AH87" s="270" t="s">
        <v>99</v>
      </c>
      <c r="AI87" s="271"/>
      <c r="AJ87" s="269">
        <v>0</v>
      </c>
      <c r="AK87" s="270">
        <v>0</v>
      </c>
      <c r="AL87" s="269" t="s">
        <v>99</v>
      </c>
      <c r="AM87" s="270" t="s">
        <v>99</v>
      </c>
      <c r="AN87" s="269">
        <v>0</v>
      </c>
      <c r="AO87" s="270">
        <v>0</v>
      </c>
      <c r="AP87" s="269" t="s">
        <v>99</v>
      </c>
      <c r="AQ87" s="270" t="s">
        <v>99</v>
      </c>
      <c r="AR87" s="273"/>
      <c r="AS87" s="269">
        <v>0</v>
      </c>
      <c r="AT87" s="270">
        <v>0</v>
      </c>
      <c r="AU87" s="269" t="s">
        <v>99</v>
      </c>
      <c r="AV87" s="419" t="s">
        <v>99</v>
      </c>
      <c r="AW87" s="269">
        <v>0</v>
      </c>
      <c r="AX87" s="270">
        <v>0</v>
      </c>
      <c r="AY87" s="269" t="s">
        <v>99</v>
      </c>
      <c r="AZ87" s="270" t="s">
        <v>99</v>
      </c>
    </row>
    <row r="88" spans="1:52">
      <c r="A88" s="223"/>
      <c r="B88" s="355" t="s">
        <v>197</v>
      </c>
      <c r="C88" s="312">
        <v>381</v>
      </c>
      <c r="D88" s="184">
        <v>41376</v>
      </c>
      <c r="E88" s="365">
        <v>1522</v>
      </c>
      <c r="F88" s="231" t="s">
        <v>196</v>
      </c>
      <c r="G88" s="296" t="s">
        <v>157</v>
      </c>
      <c r="H88" s="376" t="s">
        <v>87</v>
      </c>
      <c r="I88" s="269">
        <v>1.1000000000000001</v>
      </c>
      <c r="J88" s="270">
        <v>1.4</v>
      </c>
      <c r="K88" s="269">
        <v>-1.1000000000000001</v>
      </c>
      <c r="L88" s="270">
        <v>-1.4</v>
      </c>
      <c r="M88" s="269">
        <v>0</v>
      </c>
      <c r="N88" s="270">
        <v>0</v>
      </c>
      <c r="O88" s="269">
        <v>0</v>
      </c>
      <c r="P88" s="270">
        <v>0</v>
      </c>
      <c r="Q88" s="419"/>
      <c r="R88" s="269">
        <v>1.5</v>
      </c>
      <c r="S88" s="419">
        <v>1.5</v>
      </c>
      <c r="T88" s="269">
        <v>-1.5</v>
      </c>
      <c r="U88" s="270">
        <v>-1.5</v>
      </c>
      <c r="V88" s="269">
        <v>0</v>
      </c>
      <c r="W88" s="270">
        <v>0</v>
      </c>
      <c r="X88" s="269">
        <v>0</v>
      </c>
      <c r="Y88" s="270">
        <v>0</v>
      </c>
      <c r="Z88" s="271"/>
      <c r="AA88" s="269">
        <v>1.5</v>
      </c>
      <c r="AB88" s="270">
        <v>1.5</v>
      </c>
      <c r="AC88" s="269">
        <v>-1.5</v>
      </c>
      <c r="AD88" s="270">
        <v>-1.5</v>
      </c>
      <c r="AE88" s="269">
        <v>0</v>
      </c>
      <c r="AF88" s="270">
        <v>0</v>
      </c>
      <c r="AG88" s="269">
        <v>0</v>
      </c>
      <c r="AH88" s="270">
        <v>0</v>
      </c>
      <c r="AI88" s="271"/>
      <c r="AJ88" s="269">
        <v>1.6</v>
      </c>
      <c r="AK88" s="270">
        <v>1.6</v>
      </c>
      <c r="AL88" s="269">
        <v>-1.6</v>
      </c>
      <c r="AM88" s="270">
        <v>-1.6</v>
      </c>
      <c r="AN88" s="269">
        <v>0</v>
      </c>
      <c r="AO88" s="270">
        <v>0</v>
      </c>
      <c r="AP88" s="269">
        <v>0</v>
      </c>
      <c r="AQ88" s="270">
        <v>0</v>
      </c>
      <c r="AR88" s="273"/>
      <c r="AS88" s="269">
        <v>1.6</v>
      </c>
      <c r="AT88" s="270">
        <v>1.6</v>
      </c>
      <c r="AU88" s="269">
        <v>-1.6</v>
      </c>
      <c r="AV88" s="419">
        <v>-1.6</v>
      </c>
      <c r="AW88" s="269">
        <v>0</v>
      </c>
      <c r="AX88" s="270">
        <v>0</v>
      </c>
      <c r="AY88" s="269">
        <v>0</v>
      </c>
      <c r="AZ88" s="270">
        <v>0</v>
      </c>
    </row>
    <row r="89" spans="1:52">
      <c r="A89" s="223"/>
      <c r="B89" s="234" t="s">
        <v>129</v>
      </c>
      <c r="C89" s="352">
        <v>504</v>
      </c>
      <c r="D89" s="353">
        <v>41445</v>
      </c>
      <c r="E89" s="291">
        <v>7125</v>
      </c>
      <c r="F89" s="231" t="s">
        <v>128</v>
      </c>
      <c r="G89" s="223" t="s">
        <v>66</v>
      </c>
      <c r="H89" s="268" t="s">
        <v>87</v>
      </c>
      <c r="I89" s="269">
        <v>0</v>
      </c>
      <c r="J89" s="270">
        <v>0</v>
      </c>
      <c r="K89" s="269" t="s">
        <v>99</v>
      </c>
      <c r="L89" s="270" t="s">
        <v>99</v>
      </c>
      <c r="M89" s="269">
        <v>0</v>
      </c>
      <c r="N89" s="270">
        <v>0</v>
      </c>
      <c r="O89" s="269" t="s">
        <v>99</v>
      </c>
      <c r="P89" s="270" t="s">
        <v>99</v>
      </c>
      <c r="Q89" s="419"/>
      <c r="R89" s="269">
        <v>0</v>
      </c>
      <c r="S89" s="419">
        <v>0</v>
      </c>
      <c r="T89" s="269" t="s">
        <v>99</v>
      </c>
      <c r="U89" s="270" t="s">
        <v>99</v>
      </c>
      <c r="V89" s="269">
        <v>0</v>
      </c>
      <c r="W89" s="270">
        <v>0</v>
      </c>
      <c r="X89" s="269" t="s">
        <v>99</v>
      </c>
      <c r="Y89" s="270" t="s">
        <v>99</v>
      </c>
      <c r="Z89" s="271"/>
      <c r="AA89" s="269">
        <v>0</v>
      </c>
      <c r="AB89" s="270">
        <v>0</v>
      </c>
      <c r="AC89" s="269" t="s">
        <v>99</v>
      </c>
      <c r="AD89" s="270" t="s">
        <v>99</v>
      </c>
      <c r="AE89" s="269">
        <v>0</v>
      </c>
      <c r="AF89" s="270">
        <v>0</v>
      </c>
      <c r="AG89" s="269" t="s">
        <v>99</v>
      </c>
      <c r="AH89" s="270" t="s">
        <v>99</v>
      </c>
      <c r="AI89" s="271"/>
      <c r="AJ89" s="269">
        <v>0</v>
      </c>
      <c r="AK89" s="270">
        <v>0</v>
      </c>
      <c r="AL89" s="269" t="s">
        <v>99</v>
      </c>
      <c r="AM89" s="270" t="s">
        <v>99</v>
      </c>
      <c r="AN89" s="269">
        <v>0</v>
      </c>
      <c r="AO89" s="270">
        <v>0</v>
      </c>
      <c r="AP89" s="269" t="s">
        <v>99</v>
      </c>
      <c r="AQ89" s="270" t="s">
        <v>99</v>
      </c>
      <c r="AR89" s="273"/>
      <c r="AS89" s="269">
        <v>0</v>
      </c>
      <c r="AT89" s="270">
        <v>0</v>
      </c>
      <c r="AU89" s="269" t="s">
        <v>99</v>
      </c>
      <c r="AV89" s="419" t="s">
        <v>99</v>
      </c>
      <c r="AW89" s="269">
        <v>0</v>
      </c>
      <c r="AX89" s="270">
        <v>0</v>
      </c>
      <c r="AY89" s="269" t="s">
        <v>99</v>
      </c>
      <c r="AZ89" s="270" t="s">
        <v>99</v>
      </c>
    </row>
    <row r="90" spans="1:52">
      <c r="A90" s="205"/>
      <c r="B90" s="355"/>
      <c r="C90" s="293"/>
      <c r="D90" s="184"/>
      <c r="E90" s="292"/>
      <c r="F90" s="231"/>
      <c r="G90" s="205"/>
      <c r="H90" s="209" t="s">
        <v>202</v>
      </c>
      <c r="I90" s="269">
        <f>+SUM(I85:I89)</f>
        <v>1</v>
      </c>
      <c r="J90" s="270">
        <f t="shared" ref="J90:AZ90" si="466">+SUM(J85:J89)</f>
        <v>1.2999999999999998</v>
      </c>
      <c r="K90" s="269">
        <f t="shared" si="466"/>
        <v>-1</v>
      </c>
      <c r="L90" s="270">
        <f t="shared" si="466"/>
        <v>-1.2999999999999998</v>
      </c>
      <c r="M90" s="269">
        <f t="shared" si="466"/>
        <v>0</v>
      </c>
      <c r="N90" s="270">
        <f t="shared" si="466"/>
        <v>0</v>
      </c>
      <c r="O90" s="269">
        <f t="shared" si="466"/>
        <v>0</v>
      </c>
      <c r="P90" s="270">
        <f t="shared" si="466"/>
        <v>0</v>
      </c>
      <c r="Q90" s="419">
        <f t="shared" si="466"/>
        <v>0</v>
      </c>
      <c r="R90" s="269">
        <f t="shared" si="466"/>
        <v>1.4</v>
      </c>
      <c r="S90" s="270">
        <f t="shared" si="466"/>
        <v>1.4</v>
      </c>
      <c r="T90" s="269">
        <f t="shared" si="466"/>
        <v>-1.4</v>
      </c>
      <c r="U90" s="270">
        <f t="shared" si="466"/>
        <v>-1.4</v>
      </c>
      <c r="V90" s="269">
        <f t="shared" si="466"/>
        <v>0</v>
      </c>
      <c r="W90" s="270">
        <f t="shared" si="466"/>
        <v>0</v>
      </c>
      <c r="X90" s="269">
        <f t="shared" si="466"/>
        <v>0</v>
      </c>
      <c r="Y90" s="270">
        <f t="shared" si="466"/>
        <v>0</v>
      </c>
      <c r="Z90" s="271">
        <f t="shared" si="466"/>
        <v>0</v>
      </c>
      <c r="AA90" s="269">
        <f t="shared" si="466"/>
        <v>1.4</v>
      </c>
      <c r="AB90" s="270">
        <f t="shared" si="466"/>
        <v>1.4</v>
      </c>
      <c r="AC90" s="269">
        <f t="shared" si="466"/>
        <v>-1.5</v>
      </c>
      <c r="AD90" s="270">
        <f t="shared" si="466"/>
        <v>-1.5</v>
      </c>
      <c r="AE90" s="269">
        <f t="shared" si="466"/>
        <v>0</v>
      </c>
      <c r="AF90" s="270">
        <f t="shared" si="466"/>
        <v>0</v>
      </c>
      <c r="AG90" s="269">
        <f t="shared" si="466"/>
        <v>-9.9999999999999978E-2</v>
      </c>
      <c r="AH90" s="270">
        <f t="shared" si="466"/>
        <v>-9.9999999999999978E-2</v>
      </c>
      <c r="AI90" s="271">
        <f t="shared" si="466"/>
        <v>0</v>
      </c>
      <c r="AJ90" s="269">
        <f t="shared" si="466"/>
        <v>1.5</v>
      </c>
      <c r="AK90" s="270">
        <f t="shared" si="466"/>
        <v>1.5</v>
      </c>
      <c r="AL90" s="269">
        <f t="shared" si="466"/>
        <v>-1.6</v>
      </c>
      <c r="AM90" s="270">
        <f t="shared" si="466"/>
        <v>-1.6</v>
      </c>
      <c r="AN90" s="269">
        <f t="shared" si="466"/>
        <v>0</v>
      </c>
      <c r="AO90" s="270">
        <f t="shared" si="466"/>
        <v>0</v>
      </c>
      <c r="AP90" s="269">
        <f t="shared" si="466"/>
        <v>-9.9999999999999978E-2</v>
      </c>
      <c r="AQ90" s="270">
        <f t="shared" si="466"/>
        <v>-9.9999999999999978E-2</v>
      </c>
      <c r="AR90" s="273">
        <f t="shared" si="466"/>
        <v>0</v>
      </c>
      <c r="AS90" s="269">
        <f t="shared" si="466"/>
        <v>1.5</v>
      </c>
      <c r="AT90" s="270">
        <f t="shared" si="466"/>
        <v>1.5</v>
      </c>
      <c r="AU90" s="269">
        <f t="shared" si="466"/>
        <v>-1.6</v>
      </c>
      <c r="AV90" s="270">
        <f t="shared" si="466"/>
        <v>-1.6</v>
      </c>
      <c r="AW90" s="269">
        <f t="shared" si="466"/>
        <v>0</v>
      </c>
      <c r="AX90" s="270">
        <f t="shared" si="466"/>
        <v>0</v>
      </c>
      <c r="AY90" s="269">
        <f t="shared" si="466"/>
        <v>-9.9999999999999978E-2</v>
      </c>
      <c r="AZ90" s="270">
        <f t="shared" si="466"/>
        <v>-9.9999999999999978E-2</v>
      </c>
    </row>
    <row r="91" spans="1:52">
      <c r="A91" s="223"/>
      <c r="B91" s="355"/>
      <c r="C91" s="312"/>
      <c r="D91" s="184"/>
      <c r="E91" s="365"/>
      <c r="F91" s="231"/>
      <c r="G91" s="296"/>
      <c r="H91" s="376"/>
      <c r="I91" s="269"/>
      <c r="J91" s="270"/>
      <c r="K91" s="269"/>
      <c r="L91" s="270"/>
      <c r="M91" s="269"/>
      <c r="N91" s="270"/>
      <c r="O91" s="269"/>
      <c r="P91" s="270"/>
      <c r="Q91" s="419"/>
      <c r="R91" s="269"/>
      <c r="S91" s="419"/>
      <c r="T91" s="269"/>
      <c r="U91" s="270"/>
      <c r="V91" s="269"/>
      <c r="W91" s="270"/>
      <c r="X91" s="269"/>
      <c r="Y91" s="270"/>
      <c r="Z91" s="271"/>
      <c r="AA91" s="269"/>
      <c r="AB91" s="270"/>
      <c r="AC91" s="269"/>
      <c r="AD91" s="270"/>
      <c r="AE91" s="269"/>
      <c r="AF91" s="270"/>
      <c r="AG91" s="269"/>
      <c r="AH91" s="270"/>
      <c r="AI91" s="271"/>
      <c r="AJ91" s="269"/>
      <c r="AK91" s="270"/>
      <c r="AL91" s="269"/>
      <c r="AM91" s="270"/>
      <c r="AN91" s="269"/>
      <c r="AO91" s="270"/>
      <c r="AP91" s="269"/>
      <c r="AQ91" s="270"/>
      <c r="AR91" s="273"/>
      <c r="AS91" s="269"/>
      <c r="AT91" s="270"/>
      <c r="AU91" s="269"/>
      <c r="AV91" s="419"/>
      <c r="AW91" s="269"/>
      <c r="AX91" s="270"/>
      <c r="AY91" s="269"/>
      <c r="AZ91" s="270"/>
    </row>
    <row r="92" spans="1:52">
      <c r="A92" s="223"/>
      <c r="B92" s="355" t="s">
        <v>170</v>
      </c>
      <c r="C92" s="313">
        <v>413</v>
      </c>
      <c r="D92" s="328">
        <v>41386</v>
      </c>
      <c r="E92" s="366">
        <v>333</v>
      </c>
      <c r="F92" s="231" t="s">
        <v>169</v>
      </c>
      <c r="G92" s="315" t="s">
        <v>120</v>
      </c>
      <c r="H92" s="335" t="s">
        <v>85</v>
      </c>
      <c r="I92" s="269">
        <v>0</v>
      </c>
      <c r="J92" s="270">
        <v>0</v>
      </c>
      <c r="K92" s="269">
        <v>-4.4000000000000004</v>
      </c>
      <c r="L92" s="270">
        <v>-4.4000000000000004</v>
      </c>
      <c r="M92" s="241">
        <v>0</v>
      </c>
      <c r="N92" s="240">
        <v>0</v>
      </c>
      <c r="O92" s="241">
        <v>-4.4000000000000004</v>
      </c>
      <c r="P92" s="240">
        <v>-4.4000000000000004</v>
      </c>
      <c r="Q92" s="419"/>
      <c r="R92" s="269">
        <v>0</v>
      </c>
      <c r="S92" s="419">
        <v>0</v>
      </c>
      <c r="T92" s="269">
        <v>-4.9000000000000004</v>
      </c>
      <c r="U92" s="270">
        <v>-4.9000000000000004</v>
      </c>
      <c r="V92" s="241">
        <v>0</v>
      </c>
      <c r="W92" s="240">
        <v>0</v>
      </c>
      <c r="X92" s="241">
        <v>-4.9000000000000004</v>
      </c>
      <c r="Y92" s="240">
        <v>-4.9000000000000004</v>
      </c>
      <c r="Z92" s="271"/>
      <c r="AA92" s="269">
        <v>0</v>
      </c>
      <c r="AB92" s="270">
        <v>0</v>
      </c>
      <c r="AC92" s="269">
        <v>-5.2</v>
      </c>
      <c r="AD92" s="270">
        <v>-5.2</v>
      </c>
      <c r="AE92" s="241">
        <v>0</v>
      </c>
      <c r="AF92" s="240">
        <v>0</v>
      </c>
      <c r="AG92" s="241">
        <v>-5.2</v>
      </c>
      <c r="AH92" s="240">
        <v>-5.2</v>
      </c>
      <c r="AI92" s="271"/>
      <c r="AJ92" s="269">
        <v>0</v>
      </c>
      <c r="AK92" s="270">
        <v>0</v>
      </c>
      <c r="AL92" s="269">
        <v>-5.4</v>
      </c>
      <c r="AM92" s="270">
        <v>-5.4</v>
      </c>
      <c r="AN92" s="241">
        <v>0</v>
      </c>
      <c r="AO92" s="240">
        <v>0</v>
      </c>
      <c r="AP92" s="241">
        <v>-5.4</v>
      </c>
      <c r="AQ92" s="240">
        <v>-5.4</v>
      </c>
      <c r="AR92" s="273"/>
      <c r="AS92" s="269">
        <v>0</v>
      </c>
      <c r="AT92" s="270">
        <v>0</v>
      </c>
      <c r="AU92" s="269">
        <v>-5.4</v>
      </c>
      <c r="AV92" s="419">
        <v>-5.4</v>
      </c>
      <c r="AW92" s="241">
        <v>0</v>
      </c>
      <c r="AX92" s="240">
        <v>0</v>
      </c>
      <c r="AY92" s="241">
        <v>-5.4</v>
      </c>
      <c r="AZ92" s="240">
        <v>-5.4</v>
      </c>
    </row>
    <row r="93" spans="1:52">
      <c r="A93" s="223"/>
      <c r="B93" s="355" t="s">
        <v>170</v>
      </c>
      <c r="C93" s="294">
        <v>157</v>
      </c>
      <c r="D93" s="326">
        <v>41349</v>
      </c>
      <c r="E93" s="366">
        <v>333</v>
      </c>
      <c r="F93" s="231" t="s">
        <v>169</v>
      </c>
      <c r="G93" s="369" t="s">
        <v>113</v>
      </c>
      <c r="H93" s="335" t="s">
        <v>85</v>
      </c>
      <c r="I93" s="269">
        <v>0</v>
      </c>
      <c r="J93" s="270">
        <v>0</v>
      </c>
      <c r="K93" s="269" t="s">
        <v>98</v>
      </c>
      <c r="L93" s="270" t="s">
        <v>98</v>
      </c>
      <c r="M93" s="269">
        <v>0</v>
      </c>
      <c r="N93" s="270">
        <v>0</v>
      </c>
      <c r="O93" s="269" t="s">
        <v>98</v>
      </c>
      <c r="P93" s="270" t="s">
        <v>98</v>
      </c>
      <c r="Q93" s="419"/>
      <c r="R93" s="269">
        <v>0</v>
      </c>
      <c r="S93" s="419">
        <v>0</v>
      </c>
      <c r="T93" s="269" t="s">
        <v>98</v>
      </c>
      <c r="U93" s="270" t="s">
        <v>98</v>
      </c>
      <c r="V93" s="269">
        <v>0</v>
      </c>
      <c r="W93" s="270">
        <v>0</v>
      </c>
      <c r="X93" s="269" t="s">
        <v>98</v>
      </c>
      <c r="Y93" s="270" t="s">
        <v>98</v>
      </c>
      <c r="Z93" s="271"/>
      <c r="AA93" s="269">
        <v>0</v>
      </c>
      <c r="AB93" s="270">
        <v>0</v>
      </c>
      <c r="AC93" s="269" t="s">
        <v>98</v>
      </c>
      <c r="AD93" s="270" t="s">
        <v>98</v>
      </c>
      <c r="AE93" s="269">
        <v>0</v>
      </c>
      <c r="AF93" s="270">
        <v>0</v>
      </c>
      <c r="AG93" s="269" t="s">
        <v>98</v>
      </c>
      <c r="AH93" s="270" t="s">
        <v>98</v>
      </c>
      <c r="AI93" s="271"/>
      <c r="AJ93" s="269">
        <v>0</v>
      </c>
      <c r="AK93" s="270">
        <v>0</v>
      </c>
      <c r="AL93" s="269" t="s">
        <v>98</v>
      </c>
      <c r="AM93" s="270" t="s">
        <v>98</v>
      </c>
      <c r="AN93" s="269">
        <v>0</v>
      </c>
      <c r="AO93" s="270">
        <v>0</v>
      </c>
      <c r="AP93" s="269" t="s">
        <v>98</v>
      </c>
      <c r="AQ93" s="270" t="s">
        <v>98</v>
      </c>
      <c r="AR93" s="273"/>
      <c r="AS93" s="269">
        <v>0</v>
      </c>
      <c r="AT93" s="270">
        <v>0</v>
      </c>
      <c r="AU93" s="269" t="s">
        <v>98</v>
      </c>
      <c r="AV93" s="419" t="s">
        <v>98</v>
      </c>
      <c r="AW93" s="269">
        <v>0</v>
      </c>
      <c r="AX93" s="270">
        <v>0</v>
      </c>
      <c r="AY93" s="269" t="s">
        <v>98</v>
      </c>
      <c r="AZ93" s="270" t="s">
        <v>98</v>
      </c>
    </row>
    <row r="94" spans="1:52">
      <c r="A94" s="223"/>
      <c r="B94" s="355" t="s">
        <v>170</v>
      </c>
      <c r="C94" s="14">
        <v>157</v>
      </c>
      <c r="D94" s="20">
        <v>41349</v>
      </c>
      <c r="E94" s="366">
        <v>333</v>
      </c>
      <c r="F94" s="231" t="s">
        <v>169</v>
      </c>
      <c r="G94" s="15" t="s">
        <v>113</v>
      </c>
      <c r="H94" s="27" t="s">
        <v>85</v>
      </c>
      <c r="I94" s="269">
        <v>0</v>
      </c>
      <c r="J94" s="270">
        <v>0</v>
      </c>
      <c r="K94" s="269" t="s">
        <v>98</v>
      </c>
      <c r="L94" s="270" t="s">
        <v>98</v>
      </c>
      <c r="M94" s="269">
        <v>0</v>
      </c>
      <c r="N94" s="270">
        <v>0</v>
      </c>
      <c r="O94" s="269" t="s">
        <v>98</v>
      </c>
      <c r="P94" s="270" t="s">
        <v>98</v>
      </c>
      <c r="Q94" s="419"/>
      <c r="R94" s="269">
        <v>0</v>
      </c>
      <c r="S94" s="419">
        <v>0</v>
      </c>
      <c r="T94" s="269" t="s">
        <v>98</v>
      </c>
      <c r="U94" s="270" t="s">
        <v>98</v>
      </c>
      <c r="V94" s="269">
        <v>0</v>
      </c>
      <c r="W94" s="270">
        <v>0</v>
      </c>
      <c r="X94" s="269" t="s">
        <v>98</v>
      </c>
      <c r="Y94" s="270" t="s">
        <v>98</v>
      </c>
      <c r="Z94" s="271"/>
      <c r="AA94" s="269">
        <v>0</v>
      </c>
      <c r="AB94" s="270">
        <v>0</v>
      </c>
      <c r="AC94" s="269" t="s">
        <v>98</v>
      </c>
      <c r="AD94" s="270" t="s">
        <v>98</v>
      </c>
      <c r="AE94" s="269">
        <v>0</v>
      </c>
      <c r="AF94" s="270">
        <v>0</v>
      </c>
      <c r="AG94" s="269" t="s">
        <v>98</v>
      </c>
      <c r="AH94" s="270" t="s">
        <v>98</v>
      </c>
      <c r="AI94" s="271"/>
      <c r="AJ94" s="269">
        <v>0</v>
      </c>
      <c r="AK94" s="270">
        <v>0</v>
      </c>
      <c r="AL94" s="269" t="s">
        <v>98</v>
      </c>
      <c r="AM94" s="270" t="s">
        <v>98</v>
      </c>
      <c r="AN94" s="269">
        <v>0</v>
      </c>
      <c r="AO94" s="270">
        <v>0</v>
      </c>
      <c r="AP94" s="269" t="s">
        <v>98</v>
      </c>
      <c r="AQ94" s="270" t="s">
        <v>98</v>
      </c>
      <c r="AR94" s="273"/>
      <c r="AS94" s="269">
        <v>0</v>
      </c>
      <c r="AT94" s="270">
        <v>0</v>
      </c>
      <c r="AU94" s="269" t="s">
        <v>98</v>
      </c>
      <c r="AV94" s="419" t="s">
        <v>98</v>
      </c>
      <c r="AW94" s="269">
        <v>0</v>
      </c>
      <c r="AX94" s="270">
        <v>0</v>
      </c>
      <c r="AY94" s="269" t="s">
        <v>98</v>
      </c>
      <c r="AZ94" s="270" t="s">
        <v>98</v>
      </c>
    </row>
    <row r="95" spans="1:52">
      <c r="A95" s="223"/>
      <c r="B95" s="355" t="s">
        <v>170</v>
      </c>
      <c r="C95" s="14">
        <v>157</v>
      </c>
      <c r="D95" s="20">
        <v>41349</v>
      </c>
      <c r="E95" s="366">
        <v>333</v>
      </c>
      <c r="F95" s="231" t="s">
        <v>169</v>
      </c>
      <c r="G95" s="15" t="s">
        <v>113</v>
      </c>
      <c r="H95" s="42" t="s">
        <v>85</v>
      </c>
      <c r="I95" s="269">
        <v>0</v>
      </c>
      <c r="J95" s="270">
        <v>0</v>
      </c>
      <c r="K95" s="269" t="s">
        <v>98</v>
      </c>
      <c r="L95" s="270" t="s">
        <v>98</v>
      </c>
      <c r="M95" s="269">
        <v>0</v>
      </c>
      <c r="N95" s="270">
        <v>0</v>
      </c>
      <c r="O95" s="269" t="s">
        <v>98</v>
      </c>
      <c r="P95" s="270" t="s">
        <v>98</v>
      </c>
      <c r="Q95" s="419"/>
      <c r="R95" s="269">
        <v>0</v>
      </c>
      <c r="S95" s="419">
        <v>0</v>
      </c>
      <c r="T95" s="269" t="s">
        <v>98</v>
      </c>
      <c r="U95" s="270" t="s">
        <v>98</v>
      </c>
      <c r="V95" s="269">
        <v>0</v>
      </c>
      <c r="W95" s="270">
        <v>0</v>
      </c>
      <c r="X95" s="269" t="s">
        <v>98</v>
      </c>
      <c r="Y95" s="270" t="s">
        <v>98</v>
      </c>
      <c r="Z95" s="271"/>
      <c r="AA95" s="269">
        <v>0</v>
      </c>
      <c r="AB95" s="270">
        <v>0</v>
      </c>
      <c r="AC95" s="269" t="s">
        <v>98</v>
      </c>
      <c r="AD95" s="270" t="s">
        <v>98</v>
      </c>
      <c r="AE95" s="269">
        <v>0</v>
      </c>
      <c r="AF95" s="270">
        <v>0</v>
      </c>
      <c r="AG95" s="269" t="s">
        <v>98</v>
      </c>
      <c r="AH95" s="270" t="s">
        <v>98</v>
      </c>
      <c r="AI95" s="271"/>
      <c r="AJ95" s="269">
        <v>0</v>
      </c>
      <c r="AK95" s="270">
        <v>0</v>
      </c>
      <c r="AL95" s="269" t="s">
        <v>98</v>
      </c>
      <c r="AM95" s="270" t="s">
        <v>98</v>
      </c>
      <c r="AN95" s="269">
        <v>0</v>
      </c>
      <c r="AO95" s="270">
        <v>0</v>
      </c>
      <c r="AP95" s="269" t="s">
        <v>98</v>
      </c>
      <c r="AQ95" s="270" t="s">
        <v>98</v>
      </c>
      <c r="AR95" s="273"/>
      <c r="AS95" s="269">
        <v>0</v>
      </c>
      <c r="AT95" s="270">
        <v>0</v>
      </c>
      <c r="AU95" s="269" t="s">
        <v>98</v>
      </c>
      <c r="AV95" s="419" t="s">
        <v>98</v>
      </c>
      <c r="AW95" s="269">
        <v>0</v>
      </c>
      <c r="AX95" s="270">
        <v>0</v>
      </c>
      <c r="AY95" s="269" t="s">
        <v>98</v>
      </c>
      <c r="AZ95" s="270" t="s">
        <v>98</v>
      </c>
    </row>
    <row r="96" spans="1:52">
      <c r="A96" s="223"/>
      <c r="B96" s="355" t="s">
        <v>170</v>
      </c>
      <c r="C96" s="14">
        <v>157</v>
      </c>
      <c r="D96" s="20">
        <v>41349</v>
      </c>
      <c r="E96" s="366">
        <v>333</v>
      </c>
      <c r="F96" s="231" t="s">
        <v>169</v>
      </c>
      <c r="G96" s="15" t="s">
        <v>113</v>
      </c>
      <c r="H96" s="42" t="s">
        <v>85</v>
      </c>
      <c r="I96" s="269">
        <v>0</v>
      </c>
      <c r="J96" s="270">
        <v>0</v>
      </c>
      <c r="K96" s="269" t="s">
        <v>97</v>
      </c>
      <c r="L96" s="270" t="s">
        <v>97</v>
      </c>
      <c r="M96" s="269">
        <v>0</v>
      </c>
      <c r="N96" s="270">
        <v>0</v>
      </c>
      <c r="O96" s="269" t="s">
        <v>97</v>
      </c>
      <c r="P96" s="270" t="s">
        <v>97</v>
      </c>
      <c r="Q96" s="419"/>
      <c r="R96" s="269">
        <v>0</v>
      </c>
      <c r="S96" s="419">
        <v>0</v>
      </c>
      <c r="T96" s="269" t="s">
        <v>97</v>
      </c>
      <c r="U96" s="270" t="s">
        <v>97</v>
      </c>
      <c r="V96" s="269">
        <v>0</v>
      </c>
      <c r="W96" s="270">
        <v>0</v>
      </c>
      <c r="X96" s="269" t="s">
        <v>97</v>
      </c>
      <c r="Y96" s="270" t="s">
        <v>97</v>
      </c>
      <c r="Z96" s="271"/>
      <c r="AA96" s="269">
        <v>0</v>
      </c>
      <c r="AB96" s="270">
        <v>0</v>
      </c>
      <c r="AC96" s="269" t="s">
        <v>97</v>
      </c>
      <c r="AD96" s="270" t="s">
        <v>97</v>
      </c>
      <c r="AE96" s="269">
        <v>0</v>
      </c>
      <c r="AF96" s="270">
        <v>0</v>
      </c>
      <c r="AG96" s="269" t="s">
        <v>97</v>
      </c>
      <c r="AH96" s="270" t="s">
        <v>97</v>
      </c>
      <c r="AI96" s="271"/>
      <c r="AJ96" s="269">
        <v>0</v>
      </c>
      <c r="AK96" s="270">
        <v>0</v>
      </c>
      <c r="AL96" s="269" t="s">
        <v>97</v>
      </c>
      <c r="AM96" s="270" t="s">
        <v>97</v>
      </c>
      <c r="AN96" s="269">
        <v>0</v>
      </c>
      <c r="AO96" s="270">
        <v>0</v>
      </c>
      <c r="AP96" s="269" t="s">
        <v>97</v>
      </c>
      <c r="AQ96" s="270" t="s">
        <v>97</v>
      </c>
      <c r="AR96" s="273"/>
      <c r="AS96" s="269">
        <v>0</v>
      </c>
      <c r="AT96" s="270">
        <v>0</v>
      </c>
      <c r="AU96" s="269" t="s">
        <v>97</v>
      </c>
      <c r="AV96" s="419" t="s">
        <v>97</v>
      </c>
      <c r="AW96" s="269">
        <v>0</v>
      </c>
      <c r="AX96" s="270">
        <v>0</v>
      </c>
      <c r="AY96" s="269" t="s">
        <v>97</v>
      </c>
      <c r="AZ96" s="270" t="s">
        <v>97</v>
      </c>
    </row>
    <row r="97" spans="1:52">
      <c r="A97" s="223"/>
      <c r="B97" s="355" t="s">
        <v>131</v>
      </c>
      <c r="C97" s="14">
        <v>514</v>
      </c>
      <c r="D97" s="20">
        <v>41445</v>
      </c>
      <c r="E97" s="366">
        <v>999</v>
      </c>
      <c r="F97" s="231" t="s">
        <v>130</v>
      </c>
      <c r="G97" s="15" t="s">
        <v>72</v>
      </c>
      <c r="H97" s="42" t="s">
        <v>85</v>
      </c>
      <c r="I97" s="269">
        <v>-0.1</v>
      </c>
      <c r="J97" s="270">
        <v>-0.1</v>
      </c>
      <c r="K97" s="269">
        <v>-0.9</v>
      </c>
      <c r="L97" s="270">
        <v>-0.9</v>
      </c>
      <c r="M97" s="269">
        <v>0</v>
      </c>
      <c r="N97" s="270">
        <v>0</v>
      </c>
      <c r="O97" s="269">
        <v>-1</v>
      </c>
      <c r="P97" s="270">
        <v>-1</v>
      </c>
      <c r="Q97" s="419"/>
      <c r="R97" s="269">
        <v>-0.1</v>
      </c>
      <c r="S97" s="419">
        <v>-0.1</v>
      </c>
      <c r="T97" s="269">
        <v>-0.9</v>
      </c>
      <c r="U97" s="270">
        <v>-0.9</v>
      </c>
      <c r="V97" s="269">
        <v>0</v>
      </c>
      <c r="W97" s="270">
        <v>0</v>
      </c>
      <c r="X97" s="269">
        <v>-1</v>
      </c>
      <c r="Y97" s="270">
        <v>-1</v>
      </c>
      <c r="Z97" s="271"/>
      <c r="AA97" s="269">
        <v>-0.1</v>
      </c>
      <c r="AB97" s="270">
        <v>-0.1</v>
      </c>
      <c r="AC97" s="269">
        <v>-1</v>
      </c>
      <c r="AD97" s="270">
        <v>-1</v>
      </c>
      <c r="AE97" s="269">
        <v>0</v>
      </c>
      <c r="AF97" s="270">
        <v>0</v>
      </c>
      <c r="AG97" s="269">
        <v>-1.1000000000000001</v>
      </c>
      <c r="AH97" s="270">
        <v>-1.1000000000000001</v>
      </c>
      <c r="AI97" s="271"/>
      <c r="AJ97" s="269">
        <v>-0.1</v>
      </c>
      <c r="AK97" s="270">
        <v>-0.1</v>
      </c>
      <c r="AL97" s="269">
        <v>-1</v>
      </c>
      <c r="AM97" s="270">
        <v>-1</v>
      </c>
      <c r="AN97" s="269">
        <v>0</v>
      </c>
      <c r="AO97" s="270">
        <v>0</v>
      </c>
      <c r="AP97" s="269">
        <v>-1.1000000000000001</v>
      </c>
      <c r="AQ97" s="270">
        <v>-1.1000000000000001</v>
      </c>
      <c r="AR97" s="273"/>
      <c r="AS97" s="269">
        <v>-0.1</v>
      </c>
      <c r="AT97" s="270">
        <v>-0.1</v>
      </c>
      <c r="AU97" s="269">
        <v>-1</v>
      </c>
      <c r="AV97" s="419">
        <v>-1</v>
      </c>
      <c r="AW97" s="269">
        <v>0</v>
      </c>
      <c r="AX97" s="270">
        <v>0</v>
      </c>
      <c r="AY97" s="269">
        <v>-1.1000000000000001</v>
      </c>
      <c r="AZ97" s="270">
        <v>-1.1000000000000001</v>
      </c>
    </row>
    <row r="98" spans="1:52">
      <c r="A98" s="223"/>
      <c r="B98" s="355" t="s">
        <v>131</v>
      </c>
      <c r="C98" s="14">
        <v>513</v>
      </c>
      <c r="D98" s="20">
        <v>41445</v>
      </c>
      <c r="E98" s="366">
        <v>999</v>
      </c>
      <c r="F98" s="231" t="s">
        <v>130</v>
      </c>
      <c r="G98" s="15" t="s">
        <v>71</v>
      </c>
      <c r="H98" s="42" t="s">
        <v>85</v>
      </c>
      <c r="I98" s="269" t="s">
        <v>100</v>
      </c>
      <c r="J98" s="270" t="s">
        <v>100</v>
      </c>
      <c r="K98" s="269" t="s">
        <v>100</v>
      </c>
      <c r="L98" s="270" t="s">
        <v>100</v>
      </c>
      <c r="M98" s="269">
        <v>0</v>
      </c>
      <c r="N98" s="270">
        <v>0</v>
      </c>
      <c r="O98" s="269" t="s">
        <v>100</v>
      </c>
      <c r="P98" s="270" t="s">
        <v>100</v>
      </c>
      <c r="Q98" s="419"/>
      <c r="R98" s="269" t="s">
        <v>100</v>
      </c>
      <c r="S98" s="419" t="s">
        <v>100</v>
      </c>
      <c r="T98" s="269" t="s">
        <v>100</v>
      </c>
      <c r="U98" s="270" t="s">
        <v>100</v>
      </c>
      <c r="V98" s="269">
        <v>0</v>
      </c>
      <c r="W98" s="270">
        <v>0</v>
      </c>
      <c r="X98" s="269" t="s">
        <v>100</v>
      </c>
      <c r="Y98" s="270" t="s">
        <v>100</v>
      </c>
      <c r="Z98" s="271"/>
      <c r="AA98" s="269" t="s">
        <v>100</v>
      </c>
      <c r="AB98" s="270" t="s">
        <v>100</v>
      </c>
      <c r="AC98" s="269" t="s">
        <v>100</v>
      </c>
      <c r="AD98" s="270" t="s">
        <v>100</v>
      </c>
      <c r="AE98" s="269">
        <v>0</v>
      </c>
      <c r="AF98" s="270">
        <v>0</v>
      </c>
      <c r="AG98" s="269" t="s">
        <v>100</v>
      </c>
      <c r="AH98" s="270" t="s">
        <v>100</v>
      </c>
      <c r="AI98" s="271"/>
      <c r="AJ98" s="269" t="s">
        <v>100</v>
      </c>
      <c r="AK98" s="270" t="s">
        <v>100</v>
      </c>
      <c r="AL98" s="269" t="s">
        <v>100</v>
      </c>
      <c r="AM98" s="270" t="s">
        <v>100</v>
      </c>
      <c r="AN98" s="269">
        <v>0</v>
      </c>
      <c r="AO98" s="270">
        <v>0</v>
      </c>
      <c r="AP98" s="269" t="s">
        <v>100</v>
      </c>
      <c r="AQ98" s="270" t="s">
        <v>100</v>
      </c>
      <c r="AR98" s="273"/>
      <c r="AS98" s="269" t="s">
        <v>100</v>
      </c>
      <c r="AT98" s="270" t="s">
        <v>100</v>
      </c>
      <c r="AU98" s="269" t="s">
        <v>100</v>
      </c>
      <c r="AV98" s="419" t="s">
        <v>100</v>
      </c>
      <c r="AW98" s="269">
        <v>0</v>
      </c>
      <c r="AX98" s="270">
        <v>0</v>
      </c>
      <c r="AY98" s="269" t="s">
        <v>100</v>
      </c>
      <c r="AZ98" s="270" t="s">
        <v>100</v>
      </c>
    </row>
    <row r="99" spans="1:52">
      <c r="A99" s="223"/>
      <c r="B99" s="355" t="s">
        <v>131</v>
      </c>
      <c r="C99" s="14">
        <v>511</v>
      </c>
      <c r="D99" s="22">
        <v>41445</v>
      </c>
      <c r="E99" s="366">
        <v>999</v>
      </c>
      <c r="F99" s="231" t="s">
        <v>130</v>
      </c>
      <c r="G99" s="25" t="s">
        <v>70</v>
      </c>
      <c r="H99" s="27" t="s">
        <v>85</v>
      </c>
      <c r="I99" s="269">
        <v>-0.1</v>
      </c>
      <c r="J99" s="270">
        <v>-0.1</v>
      </c>
      <c r="K99" s="269">
        <v>-1.4</v>
      </c>
      <c r="L99" s="270">
        <v>-1.4</v>
      </c>
      <c r="M99" s="269">
        <v>0</v>
      </c>
      <c r="N99" s="270">
        <v>0</v>
      </c>
      <c r="O99" s="269">
        <v>-1.5</v>
      </c>
      <c r="P99" s="270">
        <v>-1.5</v>
      </c>
      <c r="Q99" s="419"/>
      <c r="R99" s="269">
        <v>-0.1</v>
      </c>
      <c r="S99" s="419">
        <v>-0.1</v>
      </c>
      <c r="T99" s="269">
        <v>-1.4</v>
      </c>
      <c r="U99" s="270">
        <v>-1.4</v>
      </c>
      <c r="V99" s="269">
        <v>0</v>
      </c>
      <c r="W99" s="270">
        <v>0</v>
      </c>
      <c r="X99" s="269">
        <v>-1.5</v>
      </c>
      <c r="Y99" s="270">
        <v>-1.5</v>
      </c>
      <c r="Z99" s="271"/>
      <c r="AA99" s="269">
        <v>-0.1</v>
      </c>
      <c r="AB99" s="270">
        <v>-0.1</v>
      </c>
      <c r="AC99" s="269">
        <v>-1.4</v>
      </c>
      <c r="AD99" s="270">
        <v>-1.4</v>
      </c>
      <c r="AE99" s="269">
        <v>0</v>
      </c>
      <c r="AF99" s="270">
        <v>0</v>
      </c>
      <c r="AG99" s="269">
        <v>-1.5</v>
      </c>
      <c r="AH99" s="270">
        <v>-1.5</v>
      </c>
      <c r="AI99" s="271"/>
      <c r="AJ99" s="269">
        <v>-0.1</v>
      </c>
      <c r="AK99" s="270">
        <v>-0.1</v>
      </c>
      <c r="AL99" s="269">
        <v>-1.4</v>
      </c>
      <c r="AM99" s="270">
        <v>-1.4</v>
      </c>
      <c r="AN99" s="269">
        <v>0</v>
      </c>
      <c r="AO99" s="270">
        <v>0</v>
      </c>
      <c r="AP99" s="269">
        <v>-1.5</v>
      </c>
      <c r="AQ99" s="270">
        <v>-1.5</v>
      </c>
      <c r="AR99" s="273"/>
      <c r="AS99" s="269">
        <v>-0.1</v>
      </c>
      <c r="AT99" s="270">
        <v>-0.1</v>
      </c>
      <c r="AU99" s="269">
        <v>-1.4</v>
      </c>
      <c r="AV99" s="419">
        <v>-1.4</v>
      </c>
      <c r="AW99" s="269">
        <v>0</v>
      </c>
      <c r="AX99" s="270">
        <v>0</v>
      </c>
      <c r="AY99" s="269">
        <v>-1.5</v>
      </c>
      <c r="AZ99" s="270">
        <v>-1.5</v>
      </c>
    </row>
    <row r="100" spans="1:52">
      <c r="A100" s="223"/>
      <c r="B100" s="355" t="s">
        <v>123</v>
      </c>
      <c r="C100" s="352">
        <v>452</v>
      </c>
      <c r="D100" s="353">
        <v>41410</v>
      </c>
      <c r="E100" s="291">
        <v>1083</v>
      </c>
      <c r="F100" s="231" t="s">
        <v>49</v>
      </c>
      <c r="G100" s="223" t="s">
        <v>49</v>
      </c>
      <c r="H100" s="209" t="s">
        <v>85</v>
      </c>
      <c r="I100" s="269" t="s">
        <v>97</v>
      </c>
      <c r="J100" s="270" t="s">
        <v>97</v>
      </c>
      <c r="K100" s="269" t="s">
        <v>97</v>
      </c>
      <c r="L100" s="270" t="s">
        <v>97</v>
      </c>
      <c r="M100" s="269">
        <v>0</v>
      </c>
      <c r="N100" s="270">
        <v>0</v>
      </c>
      <c r="O100" s="269" t="s">
        <v>97</v>
      </c>
      <c r="P100" s="270" t="s">
        <v>97</v>
      </c>
      <c r="Q100" s="419"/>
      <c r="R100" s="269" t="s">
        <v>97</v>
      </c>
      <c r="S100" s="419" t="s">
        <v>97</v>
      </c>
      <c r="T100" s="269" t="s">
        <v>97</v>
      </c>
      <c r="U100" s="270" t="s">
        <v>97</v>
      </c>
      <c r="V100" s="269">
        <v>0</v>
      </c>
      <c r="W100" s="270">
        <v>0</v>
      </c>
      <c r="X100" s="269" t="s">
        <v>97</v>
      </c>
      <c r="Y100" s="270" t="s">
        <v>97</v>
      </c>
      <c r="Z100" s="271"/>
      <c r="AA100" s="269" t="s">
        <v>97</v>
      </c>
      <c r="AB100" s="270" t="s">
        <v>97</v>
      </c>
      <c r="AC100" s="269" t="s">
        <v>97</v>
      </c>
      <c r="AD100" s="270" t="s">
        <v>97</v>
      </c>
      <c r="AE100" s="269">
        <v>0</v>
      </c>
      <c r="AF100" s="270">
        <v>0</v>
      </c>
      <c r="AG100" s="269" t="s">
        <v>97</v>
      </c>
      <c r="AH100" s="270" t="s">
        <v>97</v>
      </c>
      <c r="AI100" s="271"/>
      <c r="AJ100" s="269" t="s">
        <v>97</v>
      </c>
      <c r="AK100" s="270" t="s">
        <v>97</v>
      </c>
      <c r="AL100" s="269" t="s">
        <v>97</v>
      </c>
      <c r="AM100" s="270" t="s">
        <v>97</v>
      </c>
      <c r="AN100" s="269">
        <v>0</v>
      </c>
      <c r="AO100" s="270">
        <v>0</v>
      </c>
      <c r="AP100" s="269" t="s">
        <v>97</v>
      </c>
      <c r="AQ100" s="270" t="s">
        <v>97</v>
      </c>
      <c r="AR100" s="273"/>
      <c r="AS100" s="269" t="s">
        <v>97</v>
      </c>
      <c r="AT100" s="270" t="s">
        <v>97</v>
      </c>
      <c r="AU100" s="269" t="s">
        <v>97</v>
      </c>
      <c r="AV100" s="419" t="s">
        <v>97</v>
      </c>
      <c r="AW100" s="269">
        <v>0</v>
      </c>
      <c r="AX100" s="270">
        <v>0</v>
      </c>
      <c r="AY100" s="269" t="s">
        <v>97</v>
      </c>
      <c r="AZ100" s="270" t="s">
        <v>97</v>
      </c>
    </row>
    <row r="101" spans="1:52">
      <c r="A101" s="223"/>
      <c r="B101" s="355" t="s">
        <v>127</v>
      </c>
      <c r="C101" s="352">
        <v>494</v>
      </c>
      <c r="D101" s="353">
        <v>41431</v>
      </c>
      <c r="E101" s="291">
        <v>1410</v>
      </c>
      <c r="F101" s="231" t="s">
        <v>62</v>
      </c>
      <c r="G101" s="223" t="s">
        <v>62</v>
      </c>
      <c r="H101" s="209" t="s">
        <v>85</v>
      </c>
      <c r="I101" s="269" t="s">
        <v>98</v>
      </c>
      <c r="J101" s="270" t="s">
        <v>98</v>
      </c>
      <c r="K101" s="269" t="s">
        <v>98</v>
      </c>
      <c r="L101" s="270" t="s">
        <v>98</v>
      </c>
      <c r="M101" s="269">
        <v>0</v>
      </c>
      <c r="N101" s="270">
        <v>0</v>
      </c>
      <c r="O101" s="269" t="s">
        <v>98</v>
      </c>
      <c r="P101" s="270" t="s">
        <v>98</v>
      </c>
      <c r="Q101" s="419"/>
      <c r="R101" s="269" t="s">
        <v>98</v>
      </c>
      <c r="S101" s="419" t="s">
        <v>98</v>
      </c>
      <c r="T101" s="269" t="s">
        <v>98</v>
      </c>
      <c r="U101" s="270" t="s">
        <v>98</v>
      </c>
      <c r="V101" s="269">
        <v>0</v>
      </c>
      <c r="W101" s="270">
        <v>0</v>
      </c>
      <c r="X101" s="269" t="s">
        <v>98</v>
      </c>
      <c r="Y101" s="270" t="s">
        <v>98</v>
      </c>
      <c r="Z101" s="271"/>
      <c r="AA101" s="269" t="s">
        <v>98</v>
      </c>
      <c r="AB101" s="270" t="s">
        <v>98</v>
      </c>
      <c r="AC101" s="269" t="s">
        <v>98</v>
      </c>
      <c r="AD101" s="270" t="s">
        <v>98</v>
      </c>
      <c r="AE101" s="269">
        <v>0</v>
      </c>
      <c r="AF101" s="270">
        <v>0</v>
      </c>
      <c r="AG101" s="269" t="s">
        <v>98</v>
      </c>
      <c r="AH101" s="270" t="s">
        <v>98</v>
      </c>
      <c r="AI101" s="271"/>
      <c r="AJ101" s="269" t="s">
        <v>98</v>
      </c>
      <c r="AK101" s="270" t="s">
        <v>98</v>
      </c>
      <c r="AL101" s="269" t="s">
        <v>98</v>
      </c>
      <c r="AM101" s="270" t="s">
        <v>98</v>
      </c>
      <c r="AN101" s="269">
        <v>0</v>
      </c>
      <c r="AO101" s="270">
        <v>0</v>
      </c>
      <c r="AP101" s="269" t="s">
        <v>98</v>
      </c>
      <c r="AQ101" s="270" t="s">
        <v>98</v>
      </c>
      <c r="AR101" s="273"/>
      <c r="AS101" s="269" t="s">
        <v>98</v>
      </c>
      <c r="AT101" s="270" t="s">
        <v>98</v>
      </c>
      <c r="AU101" s="269" t="s">
        <v>98</v>
      </c>
      <c r="AV101" s="419" t="s">
        <v>98</v>
      </c>
      <c r="AW101" s="269">
        <v>0</v>
      </c>
      <c r="AX101" s="270">
        <v>0</v>
      </c>
      <c r="AY101" s="269" t="s">
        <v>98</v>
      </c>
      <c r="AZ101" s="270" t="s">
        <v>98</v>
      </c>
    </row>
    <row r="102" spans="1:52">
      <c r="A102" s="223"/>
      <c r="B102" s="355" t="s">
        <v>36</v>
      </c>
      <c r="C102" s="352">
        <v>497</v>
      </c>
      <c r="D102" s="353">
        <v>41431</v>
      </c>
      <c r="E102" s="291">
        <v>1842</v>
      </c>
      <c r="F102" s="231" t="s">
        <v>63</v>
      </c>
      <c r="G102" s="223" t="s">
        <v>63</v>
      </c>
      <c r="H102" s="42" t="s">
        <v>85</v>
      </c>
      <c r="I102" s="269" t="s">
        <v>99</v>
      </c>
      <c r="J102" s="270" t="s">
        <v>99</v>
      </c>
      <c r="K102" s="269" t="s">
        <v>99</v>
      </c>
      <c r="L102" s="270" t="s">
        <v>99</v>
      </c>
      <c r="M102" s="269">
        <v>0</v>
      </c>
      <c r="N102" s="270">
        <v>0</v>
      </c>
      <c r="O102" s="269" t="s">
        <v>99</v>
      </c>
      <c r="P102" s="270" t="s">
        <v>99</v>
      </c>
      <c r="Q102" s="419"/>
      <c r="R102" s="269" t="s">
        <v>99</v>
      </c>
      <c r="S102" s="419" t="s">
        <v>99</v>
      </c>
      <c r="T102" s="269" t="s">
        <v>99</v>
      </c>
      <c r="U102" s="270" t="s">
        <v>99</v>
      </c>
      <c r="V102" s="269">
        <v>0</v>
      </c>
      <c r="W102" s="270">
        <v>0</v>
      </c>
      <c r="X102" s="269" t="s">
        <v>99</v>
      </c>
      <c r="Y102" s="270" t="s">
        <v>99</v>
      </c>
      <c r="Z102" s="271"/>
      <c r="AA102" s="269" t="s">
        <v>99</v>
      </c>
      <c r="AB102" s="270" t="s">
        <v>99</v>
      </c>
      <c r="AC102" s="269" t="s">
        <v>99</v>
      </c>
      <c r="AD102" s="270" t="s">
        <v>99</v>
      </c>
      <c r="AE102" s="269">
        <v>0</v>
      </c>
      <c r="AF102" s="270">
        <v>0</v>
      </c>
      <c r="AG102" s="269" t="s">
        <v>99</v>
      </c>
      <c r="AH102" s="270" t="s">
        <v>99</v>
      </c>
      <c r="AI102" s="271"/>
      <c r="AJ102" s="269" t="s">
        <v>99</v>
      </c>
      <c r="AK102" s="270" t="s">
        <v>99</v>
      </c>
      <c r="AL102" s="269" t="s">
        <v>99</v>
      </c>
      <c r="AM102" s="270" t="s">
        <v>99</v>
      </c>
      <c r="AN102" s="269">
        <v>0</v>
      </c>
      <c r="AO102" s="270">
        <v>0</v>
      </c>
      <c r="AP102" s="269" t="s">
        <v>99</v>
      </c>
      <c r="AQ102" s="270" t="s">
        <v>99</v>
      </c>
      <c r="AR102" s="273"/>
      <c r="AS102" s="269" t="s">
        <v>99</v>
      </c>
      <c r="AT102" s="270" t="s">
        <v>99</v>
      </c>
      <c r="AU102" s="269" t="s">
        <v>99</v>
      </c>
      <c r="AV102" s="419" t="s">
        <v>99</v>
      </c>
      <c r="AW102" s="269">
        <v>0</v>
      </c>
      <c r="AX102" s="270">
        <v>0</v>
      </c>
      <c r="AY102" s="269" t="s">
        <v>99</v>
      </c>
      <c r="AZ102" s="270" t="s">
        <v>99</v>
      </c>
    </row>
    <row r="103" spans="1:52">
      <c r="A103" s="223"/>
      <c r="B103" s="355" t="s">
        <v>199</v>
      </c>
      <c r="C103" s="352">
        <v>493</v>
      </c>
      <c r="D103" s="353">
        <v>41431</v>
      </c>
      <c r="E103" s="291">
        <v>5501</v>
      </c>
      <c r="F103" s="231" t="s">
        <v>198</v>
      </c>
      <c r="G103" s="223" t="s">
        <v>61</v>
      </c>
      <c r="H103" s="209" t="s">
        <v>85</v>
      </c>
      <c r="I103" s="256" t="s">
        <v>143</v>
      </c>
      <c r="J103" s="270"/>
      <c r="K103" s="269"/>
      <c r="L103" s="270"/>
      <c r="M103" s="269"/>
      <c r="N103" s="270"/>
      <c r="O103" s="269"/>
      <c r="P103" s="270"/>
      <c r="Q103" s="419"/>
      <c r="R103" s="269"/>
      <c r="S103" s="419"/>
      <c r="T103" s="269"/>
      <c r="U103" s="270"/>
      <c r="V103" s="269"/>
      <c r="W103" s="270"/>
      <c r="X103" s="269"/>
      <c r="Y103" s="270"/>
      <c r="Z103" s="271"/>
      <c r="AA103" s="269"/>
      <c r="AB103" s="270"/>
      <c r="AC103" s="269"/>
      <c r="AD103" s="270"/>
      <c r="AE103" s="269"/>
      <c r="AF103" s="270"/>
      <c r="AG103" s="269"/>
      <c r="AH103" s="270"/>
      <c r="AI103" s="271"/>
      <c r="AJ103" s="269"/>
      <c r="AK103" s="270"/>
      <c r="AL103" s="269"/>
      <c r="AM103" s="270"/>
      <c r="AN103" s="269"/>
      <c r="AO103" s="270"/>
      <c r="AP103" s="269"/>
      <c r="AQ103" s="270"/>
      <c r="AR103" s="273"/>
      <c r="AS103" s="269"/>
      <c r="AT103" s="270"/>
      <c r="AU103" s="269"/>
      <c r="AV103" s="419"/>
      <c r="AW103" s="269"/>
      <c r="AX103" s="270"/>
      <c r="AY103" s="269"/>
      <c r="AZ103" s="270"/>
    </row>
    <row r="104" spans="1:52">
      <c r="A104" s="223"/>
      <c r="B104" s="355" t="s">
        <v>118</v>
      </c>
      <c r="C104" s="352">
        <v>413</v>
      </c>
      <c r="D104" s="353">
        <v>41386</v>
      </c>
      <c r="E104" s="291">
        <v>5503</v>
      </c>
      <c r="F104" s="231" t="s">
        <v>169</v>
      </c>
      <c r="G104" s="223" t="s">
        <v>120</v>
      </c>
      <c r="H104" s="209" t="s">
        <v>85</v>
      </c>
      <c r="I104" s="256" t="s">
        <v>227</v>
      </c>
      <c r="J104" s="270"/>
      <c r="K104" s="269"/>
      <c r="L104" s="270"/>
      <c r="M104" s="269"/>
      <c r="N104" s="270"/>
      <c r="O104" s="269"/>
      <c r="P104" s="270"/>
      <c r="Q104" s="419"/>
      <c r="R104" s="269"/>
      <c r="S104" s="419"/>
      <c r="T104" s="269"/>
      <c r="U104" s="270"/>
      <c r="V104" s="269"/>
      <c r="W104" s="270"/>
      <c r="X104" s="269"/>
      <c r="Y104" s="270"/>
      <c r="Z104" s="271"/>
      <c r="AA104" s="269"/>
      <c r="AB104" s="270"/>
      <c r="AC104" s="269"/>
      <c r="AD104" s="270"/>
      <c r="AE104" s="269"/>
      <c r="AF104" s="270"/>
      <c r="AG104" s="269"/>
      <c r="AH104" s="270"/>
      <c r="AI104" s="271"/>
      <c r="AJ104" s="269"/>
      <c r="AK104" s="270"/>
      <c r="AL104" s="269"/>
      <c r="AM104" s="270"/>
      <c r="AN104" s="269"/>
      <c r="AO104" s="270"/>
      <c r="AP104" s="269"/>
      <c r="AQ104" s="270"/>
      <c r="AR104" s="273"/>
      <c r="AS104" s="269"/>
      <c r="AT104" s="270"/>
      <c r="AU104" s="269"/>
      <c r="AV104" s="419"/>
      <c r="AW104" s="269"/>
      <c r="AX104" s="270"/>
      <c r="AY104" s="269"/>
      <c r="AZ104" s="270"/>
    </row>
    <row r="105" spans="1:52">
      <c r="A105" s="223"/>
      <c r="B105" s="355" t="s">
        <v>201</v>
      </c>
      <c r="C105" s="352">
        <v>440</v>
      </c>
      <c r="D105" s="353">
        <v>41402</v>
      </c>
      <c r="E105" s="291">
        <v>7023</v>
      </c>
      <c r="F105" s="231" t="s">
        <v>45</v>
      </c>
      <c r="G105" s="205" t="s">
        <v>45</v>
      </c>
      <c r="H105" s="209" t="s">
        <v>85</v>
      </c>
      <c r="I105" s="269" t="s">
        <v>98</v>
      </c>
      <c r="J105" s="270" t="s">
        <v>98</v>
      </c>
      <c r="K105" s="269">
        <v>-0.1</v>
      </c>
      <c r="L105" s="270">
        <v>-0.1</v>
      </c>
      <c r="M105" s="269">
        <v>0</v>
      </c>
      <c r="N105" s="270">
        <v>0</v>
      </c>
      <c r="O105" s="269">
        <v>-0.1</v>
      </c>
      <c r="P105" s="270">
        <v>-0.1</v>
      </c>
      <c r="Q105" s="419"/>
      <c r="R105" s="269" t="s">
        <v>98</v>
      </c>
      <c r="S105" s="419" t="s">
        <v>98</v>
      </c>
      <c r="T105" s="269">
        <v>-0.1</v>
      </c>
      <c r="U105" s="270">
        <v>-0.1</v>
      </c>
      <c r="V105" s="269">
        <v>0</v>
      </c>
      <c r="W105" s="270">
        <v>0</v>
      </c>
      <c r="X105" s="269">
        <v>-0.1</v>
      </c>
      <c r="Y105" s="270">
        <v>-0.1</v>
      </c>
      <c r="Z105" s="271"/>
      <c r="AA105" s="269" t="s">
        <v>98</v>
      </c>
      <c r="AB105" s="270" t="s">
        <v>98</v>
      </c>
      <c r="AC105" s="269">
        <v>-0.1</v>
      </c>
      <c r="AD105" s="270">
        <v>-0.1</v>
      </c>
      <c r="AE105" s="269">
        <v>0</v>
      </c>
      <c r="AF105" s="270">
        <v>0</v>
      </c>
      <c r="AG105" s="269">
        <v>-0.1</v>
      </c>
      <c r="AH105" s="270">
        <v>-0.1</v>
      </c>
      <c r="AI105" s="271"/>
      <c r="AJ105" s="269" t="s">
        <v>98</v>
      </c>
      <c r="AK105" s="270" t="s">
        <v>98</v>
      </c>
      <c r="AL105" s="269">
        <v>-0.1</v>
      </c>
      <c r="AM105" s="270">
        <v>-0.1</v>
      </c>
      <c r="AN105" s="269">
        <v>0</v>
      </c>
      <c r="AO105" s="270">
        <v>0</v>
      </c>
      <c r="AP105" s="269">
        <v>-0.1</v>
      </c>
      <c r="AQ105" s="270">
        <v>-0.1</v>
      </c>
      <c r="AR105" s="273"/>
      <c r="AS105" s="269" t="s">
        <v>98</v>
      </c>
      <c r="AT105" s="270" t="s">
        <v>98</v>
      </c>
      <c r="AU105" s="269">
        <v>-0.1</v>
      </c>
      <c r="AV105" s="419">
        <v>-0.1</v>
      </c>
      <c r="AW105" s="269">
        <v>0</v>
      </c>
      <c r="AX105" s="270">
        <v>0</v>
      </c>
      <c r="AY105" s="269">
        <v>-0.1</v>
      </c>
      <c r="AZ105" s="270">
        <v>-0.1</v>
      </c>
    </row>
    <row r="106" spans="1:52">
      <c r="A106" s="223"/>
      <c r="B106" s="355" t="s">
        <v>201</v>
      </c>
      <c r="C106" s="352">
        <v>493</v>
      </c>
      <c r="D106" s="353">
        <v>41431</v>
      </c>
      <c r="E106" s="291">
        <v>7023</v>
      </c>
      <c r="F106" s="231" t="s">
        <v>45</v>
      </c>
      <c r="G106" s="205" t="s">
        <v>61</v>
      </c>
      <c r="H106" s="209" t="s">
        <v>85</v>
      </c>
      <c r="I106" s="269">
        <v>0</v>
      </c>
      <c r="J106" s="270">
        <v>0.2</v>
      </c>
      <c r="K106" s="269">
        <v>0</v>
      </c>
      <c r="L106" s="270">
        <v>1.7</v>
      </c>
      <c r="M106" s="269">
        <v>0</v>
      </c>
      <c r="N106" s="270">
        <v>0</v>
      </c>
      <c r="O106" s="269">
        <v>0</v>
      </c>
      <c r="P106" s="270">
        <v>1.9</v>
      </c>
      <c r="Q106" s="419"/>
      <c r="R106" s="269">
        <v>0.1</v>
      </c>
      <c r="S106" s="419">
        <v>0.2</v>
      </c>
      <c r="T106" s="269">
        <v>1.6</v>
      </c>
      <c r="U106" s="270">
        <v>1.7</v>
      </c>
      <c r="V106" s="269">
        <v>0</v>
      </c>
      <c r="W106" s="270">
        <v>0</v>
      </c>
      <c r="X106" s="269">
        <v>1.7</v>
      </c>
      <c r="Y106" s="270">
        <v>1.9</v>
      </c>
      <c r="Z106" s="271"/>
      <c r="AA106" s="269">
        <v>0.2</v>
      </c>
      <c r="AB106" s="270">
        <v>0.2</v>
      </c>
      <c r="AC106" s="269">
        <v>1.7</v>
      </c>
      <c r="AD106" s="270">
        <v>1.7</v>
      </c>
      <c r="AE106" s="269">
        <v>0</v>
      </c>
      <c r="AF106" s="270">
        <v>0</v>
      </c>
      <c r="AG106" s="269">
        <v>1.9</v>
      </c>
      <c r="AH106" s="270">
        <v>1.9</v>
      </c>
      <c r="AI106" s="271"/>
      <c r="AJ106" s="269">
        <v>0.2</v>
      </c>
      <c r="AK106" s="270">
        <v>0.2</v>
      </c>
      <c r="AL106" s="269">
        <v>1.7</v>
      </c>
      <c r="AM106" s="270">
        <v>1.7</v>
      </c>
      <c r="AN106" s="269">
        <v>0</v>
      </c>
      <c r="AO106" s="270">
        <v>0</v>
      </c>
      <c r="AP106" s="269">
        <v>1.9</v>
      </c>
      <c r="AQ106" s="270">
        <v>1.9</v>
      </c>
      <c r="AR106" s="273"/>
      <c r="AS106" s="269">
        <v>0.2</v>
      </c>
      <c r="AT106" s="270">
        <v>0.2</v>
      </c>
      <c r="AU106" s="269">
        <v>1.7</v>
      </c>
      <c r="AV106" s="419">
        <v>1.7</v>
      </c>
      <c r="AW106" s="269">
        <v>0</v>
      </c>
      <c r="AX106" s="270">
        <v>0</v>
      </c>
      <c r="AY106" s="269">
        <v>1.9</v>
      </c>
      <c r="AZ106" s="270">
        <v>1.9</v>
      </c>
    </row>
    <row r="107" spans="1:52">
      <c r="A107" s="223"/>
      <c r="B107" s="355" t="s">
        <v>133</v>
      </c>
      <c r="C107" s="352">
        <v>518</v>
      </c>
      <c r="D107" s="353">
        <v>41445</v>
      </c>
      <c r="E107" s="291">
        <v>7065</v>
      </c>
      <c r="F107" s="231" t="s">
        <v>132</v>
      </c>
      <c r="G107" s="205" t="s">
        <v>74</v>
      </c>
      <c r="H107" s="209" t="s">
        <v>85</v>
      </c>
      <c r="I107" s="269">
        <v>0</v>
      </c>
      <c r="J107" s="270">
        <v>0.4</v>
      </c>
      <c r="K107" s="269">
        <v>0</v>
      </c>
      <c r="L107" s="270">
        <v>4.3</v>
      </c>
      <c r="M107" s="269">
        <v>0</v>
      </c>
      <c r="N107" s="270">
        <v>0</v>
      </c>
      <c r="O107" s="269">
        <v>0</v>
      </c>
      <c r="P107" s="270">
        <v>4.7</v>
      </c>
      <c r="Q107" s="419"/>
      <c r="R107" s="269">
        <v>0</v>
      </c>
      <c r="S107" s="419">
        <v>0.4</v>
      </c>
      <c r="T107" s="269">
        <v>0</v>
      </c>
      <c r="U107" s="270">
        <v>4.3</v>
      </c>
      <c r="V107" s="269">
        <v>0</v>
      </c>
      <c r="W107" s="270">
        <v>0</v>
      </c>
      <c r="X107" s="269">
        <v>0</v>
      </c>
      <c r="Y107" s="270">
        <v>4.7</v>
      </c>
      <c r="Z107" s="271"/>
      <c r="AA107" s="269">
        <v>0</v>
      </c>
      <c r="AB107" s="270">
        <v>0.4</v>
      </c>
      <c r="AC107" s="269">
        <v>0</v>
      </c>
      <c r="AD107" s="270">
        <v>4.3</v>
      </c>
      <c r="AE107" s="269">
        <v>0</v>
      </c>
      <c r="AF107" s="270">
        <v>0</v>
      </c>
      <c r="AG107" s="269">
        <v>0</v>
      </c>
      <c r="AH107" s="270">
        <v>4.7</v>
      </c>
      <c r="AI107" s="271"/>
      <c r="AJ107" s="269">
        <v>0</v>
      </c>
      <c r="AK107" s="270">
        <v>0.4</v>
      </c>
      <c r="AL107" s="269">
        <v>0</v>
      </c>
      <c r="AM107" s="270">
        <v>4.3</v>
      </c>
      <c r="AN107" s="269">
        <v>0</v>
      </c>
      <c r="AO107" s="270">
        <v>0</v>
      </c>
      <c r="AP107" s="269">
        <v>0</v>
      </c>
      <c r="AQ107" s="270">
        <v>4.7</v>
      </c>
      <c r="AR107" s="273"/>
      <c r="AS107" s="269">
        <v>0.4</v>
      </c>
      <c r="AT107" s="270">
        <v>0.4</v>
      </c>
      <c r="AU107" s="269">
        <v>4.3</v>
      </c>
      <c r="AV107" s="419">
        <v>4.3</v>
      </c>
      <c r="AW107" s="269">
        <v>0</v>
      </c>
      <c r="AX107" s="270">
        <v>0</v>
      </c>
      <c r="AY107" s="269">
        <v>4.7</v>
      </c>
      <c r="AZ107" s="270">
        <v>4.7</v>
      </c>
    </row>
    <row r="108" spans="1:52" ht="25.5">
      <c r="A108" s="223"/>
      <c r="B108" s="355" t="s">
        <v>237</v>
      </c>
      <c r="C108" s="293">
        <v>516</v>
      </c>
      <c r="D108" s="184">
        <v>41445</v>
      </c>
      <c r="E108" s="231">
        <v>7087</v>
      </c>
      <c r="F108" s="231" t="s">
        <v>45</v>
      </c>
      <c r="G108" s="295" t="s">
        <v>73</v>
      </c>
      <c r="H108" s="308" t="s">
        <v>85</v>
      </c>
      <c r="I108" s="269" t="s">
        <v>98</v>
      </c>
      <c r="J108" s="270">
        <v>0.1</v>
      </c>
      <c r="K108" s="269" t="s">
        <v>98</v>
      </c>
      <c r="L108" s="270">
        <v>1.5</v>
      </c>
      <c r="M108" s="269">
        <v>0</v>
      </c>
      <c r="N108" s="270">
        <v>0</v>
      </c>
      <c r="O108" s="269" t="s">
        <v>98</v>
      </c>
      <c r="P108" s="270">
        <v>1.6</v>
      </c>
      <c r="Q108" s="419"/>
      <c r="R108" s="269" t="s">
        <v>98</v>
      </c>
      <c r="S108" s="419">
        <v>0.1</v>
      </c>
      <c r="T108" s="269" t="s">
        <v>98</v>
      </c>
      <c r="U108" s="270">
        <v>1.5</v>
      </c>
      <c r="V108" s="269">
        <v>0</v>
      </c>
      <c r="W108" s="270">
        <v>0</v>
      </c>
      <c r="X108" s="269" t="s">
        <v>98</v>
      </c>
      <c r="Y108" s="270">
        <v>1.6</v>
      </c>
      <c r="Z108" s="271"/>
      <c r="AA108" s="269" t="s">
        <v>98</v>
      </c>
      <c r="AB108" s="270">
        <v>0.1</v>
      </c>
      <c r="AC108" s="269" t="s">
        <v>98</v>
      </c>
      <c r="AD108" s="270">
        <v>1.5</v>
      </c>
      <c r="AE108" s="269">
        <v>0</v>
      </c>
      <c r="AF108" s="270">
        <v>0</v>
      </c>
      <c r="AG108" s="269" t="s">
        <v>98</v>
      </c>
      <c r="AH108" s="270">
        <v>1.6</v>
      </c>
      <c r="AI108" s="271"/>
      <c r="AJ108" s="269">
        <v>0.1</v>
      </c>
      <c r="AK108" s="270">
        <v>0.1</v>
      </c>
      <c r="AL108" s="269">
        <v>1.5</v>
      </c>
      <c r="AM108" s="270">
        <v>1.5</v>
      </c>
      <c r="AN108" s="269">
        <v>0</v>
      </c>
      <c r="AO108" s="270">
        <v>0</v>
      </c>
      <c r="AP108" s="269">
        <v>1.6</v>
      </c>
      <c r="AQ108" s="270">
        <v>1.6</v>
      </c>
      <c r="AR108" s="273"/>
      <c r="AS108" s="269">
        <v>0.1</v>
      </c>
      <c r="AT108" s="270">
        <v>0.1</v>
      </c>
      <c r="AU108" s="269">
        <v>1.5</v>
      </c>
      <c r="AV108" s="419">
        <v>1.5</v>
      </c>
      <c r="AW108" s="269">
        <v>0</v>
      </c>
      <c r="AX108" s="270">
        <v>0</v>
      </c>
      <c r="AY108" s="269">
        <v>1.6</v>
      </c>
      <c r="AZ108" s="270">
        <v>1.6</v>
      </c>
    </row>
    <row r="109" spans="1:52">
      <c r="A109" s="205"/>
      <c r="B109" s="355"/>
      <c r="C109" s="293"/>
      <c r="D109" s="184"/>
      <c r="E109" s="292"/>
      <c r="F109" s="231"/>
      <c r="G109" s="205"/>
      <c r="H109" s="209" t="s">
        <v>202</v>
      </c>
      <c r="I109" s="269">
        <f>+SUM(I92:I108)</f>
        <v>-0.2</v>
      </c>
      <c r="J109" s="270">
        <f t="shared" ref="J109:P109" si="467">+SUM(J92:J108)</f>
        <v>0.5</v>
      </c>
      <c r="K109" s="269">
        <f t="shared" si="467"/>
        <v>-6.8000000000000007</v>
      </c>
      <c r="L109" s="270">
        <f t="shared" si="467"/>
        <v>0.69999999999999929</v>
      </c>
      <c r="M109" s="269">
        <f t="shared" si="467"/>
        <v>0</v>
      </c>
      <c r="N109" s="270">
        <f t="shared" si="467"/>
        <v>0</v>
      </c>
      <c r="O109" s="269">
        <f t="shared" si="467"/>
        <v>-7</v>
      </c>
      <c r="P109" s="270">
        <f t="shared" si="467"/>
        <v>1.2000000000000006</v>
      </c>
      <c r="Q109" s="419"/>
      <c r="R109" s="269">
        <f>+SUM(R92:R108)</f>
        <v>-0.1</v>
      </c>
      <c r="S109" s="270">
        <f t="shared" ref="S109" si="468">+SUM(S92:S108)</f>
        <v>0.5</v>
      </c>
      <c r="T109" s="269">
        <f t="shared" ref="T109" si="469">+SUM(T92:T108)</f>
        <v>-5.7000000000000011</v>
      </c>
      <c r="U109" s="270">
        <f t="shared" ref="U109" si="470">+SUM(U92:U108)</f>
        <v>0.19999999999999929</v>
      </c>
      <c r="V109" s="269">
        <f t="shared" ref="V109" si="471">+SUM(V92:V108)</f>
        <v>0</v>
      </c>
      <c r="W109" s="270">
        <f t="shared" ref="W109" si="472">+SUM(W92:W108)</f>
        <v>0</v>
      </c>
      <c r="X109" s="269">
        <f t="shared" ref="X109" si="473">+SUM(X92:X108)</f>
        <v>-5.8</v>
      </c>
      <c r="Y109" s="270">
        <f t="shared" ref="Y109" si="474">+SUM(Y92:Y108)</f>
        <v>0.70000000000000062</v>
      </c>
      <c r="Z109" s="271"/>
      <c r="AA109" s="269">
        <f>+SUM(AA92:AA108)</f>
        <v>0</v>
      </c>
      <c r="AB109" s="270">
        <f t="shared" ref="AB109" si="475">+SUM(AB92:AB108)</f>
        <v>0.5</v>
      </c>
      <c r="AC109" s="269">
        <f t="shared" ref="AC109" si="476">+SUM(AC92:AC108)</f>
        <v>-5.9999999999999991</v>
      </c>
      <c r="AD109" s="270">
        <f t="shared" ref="AD109" si="477">+SUM(AD92:AD108)</f>
        <v>-0.19999999999999929</v>
      </c>
      <c r="AE109" s="269">
        <f t="shared" ref="AE109" si="478">+SUM(AE92:AE108)</f>
        <v>0</v>
      </c>
      <c r="AF109" s="270">
        <f t="shared" ref="AF109" si="479">+SUM(AF92:AF108)</f>
        <v>0</v>
      </c>
      <c r="AG109" s="269">
        <f t="shared" ref="AG109" si="480">+SUM(AG92:AG108)</f>
        <v>-6</v>
      </c>
      <c r="AH109" s="270">
        <f t="shared" ref="AH109" si="481">+SUM(AH92:AH108)</f>
        <v>0.30000000000000027</v>
      </c>
      <c r="AI109" s="271"/>
      <c r="AJ109" s="269">
        <f>+SUM(AJ92:AJ108)</f>
        <v>0.1</v>
      </c>
      <c r="AK109" s="270">
        <f t="shared" ref="AK109" si="482">+SUM(AK92:AK108)</f>
        <v>0.5</v>
      </c>
      <c r="AL109" s="269">
        <f t="shared" ref="AL109" si="483">+SUM(AL92:AL108)</f>
        <v>-4.7</v>
      </c>
      <c r="AM109" s="270">
        <f t="shared" ref="AM109" si="484">+SUM(AM92:AM108)</f>
        <v>-0.40000000000000036</v>
      </c>
      <c r="AN109" s="269">
        <f t="shared" ref="AN109" si="485">+SUM(AN92:AN108)</f>
        <v>0</v>
      </c>
      <c r="AO109" s="270">
        <f t="shared" ref="AO109" si="486">+SUM(AO92:AO108)</f>
        <v>0</v>
      </c>
      <c r="AP109" s="269">
        <f t="shared" ref="AP109" si="487">+SUM(AP92:AP108)</f>
        <v>-4.5999999999999996</v>
      </c>
      <c r="AQ109" s="270">
        <f t="shared" ref="AQ109" si="488">+SUM(AQ92:AQ108)</f>
        <v>0.10000000000000098</v>
      </c>
      <c r="AR109" s="273"/>
      <c r="AS109" s="269">
        <f>+SUM(AS92:AS108)</f>
        <v>0.5</v>
      </c>
      <c r="AT109" s="270">
        <f t="shared" ref="AT109" si="489">+SUM(AT92:AT108)</f>
        <v>0.5</v>
      </c>
      <c r="AU109" s="269">
        <f t="shared" ref="AU109" si="490">+SUM(AU92:AU108)</f>
        <v>-0.40000000000000036</v>
      </c>
      <c r="AV109" s="270">
        <f t="shared" ref="AV109" si="491">+SUM(AV92:AV108)</f>
        <v>-0.40000000000000036</v>
      </c>
      <c r="AW109" s="269">
        <f t="shared" ref="AW109" si="492">+SUM(AW92:AW108)</f>
        <v>0</v>
      </c>
      <c r="AX109" s="270">
        <f t="shared" ref="AX109" si="493">+SUM(AX92:AX108)</f>
        <v>0</v>
      </c>
      <c r="AY109" s="269">
        <f t="shared" ref="AY109" si="494">+SUM(AY92:AY108)</f>
        <v>0.10000000000000098</v>
      </c>
      <c r="AZ109" s="270">
        <f t="shared" ref="AZ109" si="495">+SUM(AZ92:AZ108)</f>
        <v>0.10000000000000098</v>
      </c>
    </row>
    <row r="110" spans="1:52">
      <c r="A110" s="223"/>
      <c r="B110" s="355"/>
      <c r="C110" s="293"/>
      <c r="D110" s="184"/>
      <c r="E110" s="231"/>
      <c r="F110" s="231"/>
      <c r="G110" s="295"/>
      <c r="H110" s="308"/>
      <c r="I110" s="269"/>
      <c r="J110" s="270"/>
      <c r="K110" s="269"/>
      <c r="L110" s="270"/>
      <c r="M110" s="269"/>
      <c r="N110" s="270"/>
      <c r="O110" s="269"/>
      <c r="P110" s="270"/>
      <c r="Q110" s="419"/>
      <c r="R110" s="269"/>
      <c r="S110" s="419"/>
      <c r="T110" s="269"/>
      <c r="U110" s="270"/>
      <c r="V110" s="269"/>
      <c r="W110" s="270"/>
      <c r="X110" s="269"/>
      <c r="Y110" s="270"/>
      <c r="Z110" s="271"/>
      <c r="AA110" s="269"/>
      <c r="AB110" s="270"/>
      <c r="AC110" s="269"/>
      <c r="AD110" s="270"/>
      <c r="AE110" s="269"/>
      <c r="AF110" s="270"/>
      <c r="AG110" s="269"/>
      <c r="AH110" s="270"/>
      <c r="AI110" s="271"/>
      <c r="AJ110" s="269"/>
      <c r="AK110" s="270"/>
      <c r="AL110" s="269"/>
      <c r="AM110" s="270"/>
      <c r="AN110" s="269"/>
      <c r="AO110" s="270"/>
      <c r="AP110" s="269"/>
      <c r="AQ110" s="270"/>
      <c r="AR110" s="273"/>
      <c r="AS110" s="269"/>
      <c r="AT110" s="270"/>
      <c r="AU110" s="269"/>
      <c r="AV110" s="419"/>
      <c r="AW110" s="269"/>
      <c r="AX110" s="270"/>
      <c r="AY110" s="269"/>
      <c r="AZ110" s="270"/>
    </row>
    <row r="111" spans="1:52">
      <c r="A111" s="223"/>
      <c r="B111" s="355" t="s">
        <v>30</v>
      </c>
      <c r="C111" s="293">
        <v>522</v>
      </c>
      <c r="D111" s="184">
        <v>41445</v>
      </c>
      <c r="E111" s="231">
        <v>7007</v>
      </c>
      <c r="F111" s="231" t="s">
        <v>124</v>
      </c>
      <c r="G111" s="295" t="s">
        <v>76</v>
      </c>
      <c r="H111" s="308" t="s">
        <v>96</v>
      </c>
      <c r="I111" s="269">
        <v>0</v>
      </c>
      <c r="J111" s="270">
        <v>0</v>
      </c>
      <c r="K111" s="269">
        <v>0.1</v>
      </c>
      <c r="L111" s="270">
        <v>0</v>
      </c>
      <c r="M111" s="269">
        <v>0</v>
      </c>
      <c r="N111" s="270">
        <v>0</v>
      </c>
      <c r="O111" s="269">
        <v>0.1</v>
      </c>
      <c r="P111" s="270">
        <v>0</v>
      </c>
      <c r="Q111" s="419"/>
      <c r="R111" s="269">
        <v>0</v>
      </c>
      <c r="S111" s="419">
        <v>0</v>
      </c>
      <c r="T111" s="269">
        <v>0</v>
      </c>
      <c r="U111" s="270">
        <v>0</v>
      </c>
      <c r="V111" s="269">
        <v>0</v>
      </c>
      <c r="W111" s="270">
        <v>0</v>
      </c>
      <c r="X111" s="269">
        <v>0</v>
      </c>
      <c r="Y111" s="270">
        <v>0</v>
      </c>
      <c r="Z111" s="271"/>
      <c r="AA111" s="269">
        <v>0</v>
      </c>
      <c r="AB111" s="270">
        <v>0</v>
      </c>
      <c r="AC111" s="269">
        <v>0</v>
      </c>
      <c r="AD111" s="270">
        <v>0</v>
      </c>
      <c r="AE111" s="269">
        <v>0</v>
      </c>
      <c r="AF111" s="270">
        <v>0</v>
      </c>
      <c r="AG111" s="269">
        <v>0</v>
      </c>
      <c r="AH111" s="270">
        <v>0</v>
      </c>
      <c r="AI111" s="271"/>
      <c r="AJ111" s="269">
        <v>0</v>
      </c>
      <c r="AK111" s="270">
        <v>0</v>
      </c>
      <c r="AL111" s="269">
        <v>0</v>
      </c>
      <c r="AM111" s="270">
        <v>0</v>
      </c>
      <c r="AN111" s="269">
        <v>0</v>
      </c>
      <c r="AO111" s="270">
        <v>0</v>
      </c>
      <c r="AP111" s="269">
        <v>0</v>
      </c>
      <c r="AQ111" s="270">
        <v>0</v>
      </c>
      <c r="AR111" s="273"/>
      <c r="AS111" s="269">
        <v>0</v>
      </c>
      <c r="AT111" s="270">
        <v>0</v>
      </c>
      <c r="AU111" s="269">
        <v>0</v>
      </c>
      <c r="AV111" s="419">
        <v>0</v>
      </c>
      <c r="AW111" s="269">
        <v>0</v>
      </c>
      <c r="AX111" s="270">
        <v>0</v>
      </c>
      <c r="AY111" s="269">
        <v>0</v>
      </c>
      <c r="AZ111" s="270">
        <v>0</v>
      </c>
    </row>
    <row r="112" spans="1:52">
      <c r="A112" s="205"/>
      <c r="B112" s="355"/>
      <c r="C112" s="293"/>
      <c r="D112" s="184"/>
      <c r="E112" s="292"/>
      <c r="F112" s="231"/>
      <c r="G112" s="205"/>
      <c r="H112" s="209" t="s">
        <v>202</v>
      </c>
      <c r="I112" s="269">
        <f>+SUM(I111)</f>
        <v>0</v>
      </c>
      <c r="J112" s="270">
        <f t="shared" ref="J112:P112" si="496">+SUM(J111)</f>
        <v>0</v>
      </c>
      <c r="K112" s="269">
        <f t="shared" si="496"/>
        <v>0.1</v>
      </c>
      <c r="L112" s="270">
        <f t="shared" si="496"/>
        <v>0</v>
      </c>
      <c r="M112" s="269">
        <f t="shared" si="496"/>
        <v>0</v>
      </c>
      <c r="N112" s="270">
        <f t="shared" si="496"/>
        <v>0</v>
      </c>
      <c r="O112" s="269">
        <f t="shared" si="496"/>
        <v>0.1</v>
      </c>
      <c r="P112" s="270">
        <f t="shared" si="496"/>
        <v>0</v>
      </c>
      <c r="Q112" s="419"/>
      <c r="R112" s="269">
        <f>+SUM(R111)</f>
        <v>0</v>
      </c>
      <c r="S112" s="270">
        <f t="shared" ref="S112" si="497">+SUM(S111)</f>
        <v>0</v>
      </c>
      <c r="T112" s="269">
        <f t="shared" ref="T112" si="498">+SUM(T111)</f>
        <v>0</v>
      </c>
      <c r="U112" s="270">
        <f t="shared" ref="U112" si="499">+SUM(U111)</f>
        <v>0</v>
      </c>
      <c r="V112" s="269">
        <f t="shared" ref="V112" si="500">+SUM(V111)</f>
        <v>0</v>
      </c>
      <c r="W112" s="270">
        <f t="shared" ref="W112" si="501">+SUM(W111)</f>
        <v>0</v>
      </c>
      <c r="X112" s="269">
        <f t="shared" ref="X112" si="502">+SUM(X111)</f>
        <v>0</v>
      </c>
      <c r="Y112" s="270">
        <f t="shared" ref="Y112" si="503">+SUM(Y111)</f>
        <v>0</v>
      </c>
      <c r="Z112" s="271"/>
      <c r="AA112" s="269">
        <f>+SUM(AA111)</f>
        <v>0</v>
      </c>
      <c r="AB112" s="270">
        <f t="shared" ref="AB112" si="504">+SUM(AB111)</f>
        <v>0</v>
      </c>
      <c r="AC112" s="269">
        <f t="shared" ref="AC112" si="505">+SUM(AC111)</f>
        <v>0</v>
      </c>
      <c r="AD112" s="270">
        <f t="shared" ref="AD112" si="506">+SUM(AD111)</f>
        <v>0</v>
      </c>
      <c r="AE112" s="269">
        <f t="shared" ref="AE112" si="507">+SUM(AE111)</f>
        <v>0</v>
      </c>
      <c r="AF112" s="270">
        <f t="shared" ref="AF112" si="508">+SUM(AF111)</f>
        <v>0</v>
      </c>
      <c r="AG112" s="269">
        <f t="shared" ref="AG112" si="509">+SUM(AG111)</f>
        <v>0</v>
      </c>
      <c r="AH112" s="270">
        <f t="shared" ref="AH112" si="510">+SUM(AH111)</f>
        <v>0</v>
      </c>
      <c r="AI112" s="271"/>
      <c r="AJ112" s="269">
        <f>+SUM(AJ111)</f>
        <v>0</v>
      </c>
      <c r="AK112" s="270">
        <f t="shared" ref="AK112" si="511">+SUM(AK111)</f>
        <v>0</v>
      </c>
      <c r="AL112" s="269">
        <f t="shared" ref="AL112" si="512">+SUM(AL111)</f>
        <v>0</v>
      </c>
      <c r="AM112" s="270">
        <f t="shared" ref="AM112" si="513">+SUM(AM111)</f>
        <v>0</v>
      </c>
      <c r="AN112" s="269">
        <f t="shared" ref="AN112" si="514">+SUM(AN111)</f>
        <v>0</v>
      </c>
      <c r="AO112" s="270">
        <f t="shared" ref="AO112" si="515">+SUM(AO111)</f>
        <v>0</v>
      </c>
      <c r="AP112" s="269">
        <f t="shared" ref="AP112" si="516">+SUM(AP111)</f>
        <v>0</v>
      </c>
      <c r="AQ112" s="270">
        <f t="shared" ref="AQ112" si="517">+SUM(AQ111)</f>
        <v>0</v>
      </c>
      <c r="AR112" s="273"/>
      <c r="AS112" s="269">
        <f>+SUM(AS111)</f>
        <v>0</v>
      </c>
      <c r="AT112" s="270">
        <f t="shared" ref="AT112" si="518">+SUM(AT111)</f>
        <v>0</v>
      </c>
      <c r="AU112" s="269">
        <f t="shared" ref="AU112" si="519">+SUM(AU111)</f>
        <v>0</v>
      </c>
      <c r="AV112" s="270">
        <f t="shared" ref="AV112" si="520">+SUM(AV111)</f>
        <v>0</v>
      </c>
      <c r="AW112" s="269">
        <f t="shared" ref="AW112" si="521">+SUM(AW111)</f>
        <v>0</v>
      </c>
      <c r="AX112" s="270">
        <f t="shared" ref="AX112" si="522">+SUM(AX111)</f>
        <v>0</v>
      </c>
      <c r="AY112" s="269">
        <f t="shared" ref="AY112" si="523">+SUM(AY111)</f>
        <v>0</v>
      </c>
      <c r="AZ112" s="270">
        <f t="shared" ref="AZ112" si="524">+SUM(AZ111)</f>
        <v>0</v>
      </c>
    </row>
    <row r="113" spans="1:52">
      <c r="A113" s="223"/>
      <c r="B113" s="355"/>
      <c r="C113" s="293"/>
      <c r="D113" s="184"/>
      <c r="E113" s="231"/>
      <c r="F113" s="231"/>
      <c r="G113" s="295"/>
      <c r="H113" s="308"/>
      <c r="I113" s="269"/>
      <c r="J113" s="270"/>
      <c r="K113" s="269"/>
      <c r="L113" s="270"/>
      <c r="M113" s="269"/>
      <c r="N113" s="270"/>
      <c r="O113" s="269"/>
      <c r="P113" s="270"/>
      <c r="Q113" s="419"/>
      <c r="R113" s="269"/>
      <c r="S113" s="419"/>
      <c r="T113" s="269"/>
      <c r="U113" s="270"/>
      <c r="V113" s="269"/>
      <c r="W113" s="270"/>
      <c r="X113" s="269"/>
      <c r="Y113" s="270"/>
      <c r="Z113" s="271"/>
      <c r="AA113" s="269"/>
      <c r="AB113" s="270"/>
      <c r="AC113" s="269"/>
      <c r="AD113" s="270"/>
      <c r="AE113" s="269"/>
      <c r="AF113" s="270"/>
      <c r="AG113" s="269"/>
      <c r="AH113" s="270"/>
      <c r="AI113" s="271"/>
      <c r="AJ113" s="269"/>
      <c r="AK113" s="270"/>
      <c r="AL113" s="269"/>
      <c r="AM113" s="270"/>
      <c r="AN113" s="269"/>
      <c r="AO113" s="270"/>
      <c r="AP113" s="269"/>
      <c r="AQ113" s="270"/>
      <c r="AR113" s="273"/>
      <c r="AS113" s="269"/>
      <c r="AT113" s="270"/>
      <c r="AU113" s="269"/>
      <c r="AV113" s="419"/>
      <c r="AW113" s="269"/>
      <c r="AX113" s="270"/>
      <c r="AY113" s="269"/>
      <c r="AZ113" s="270"/>
    </row>
    <row r="114" spans="1:52">
      <c r="A114" s="223"/>
      <c r="B114" s="355" t="s">
        <v>139</v>
      </c>
      <c r="C114" s="293">
        <v>166</v>
      </c>
      <c r="D114" s="184">
        <v>41349</v>
      </c>
      <c r="E114" s="231">
        <v>135</v>
      </c>
      <c r="F114" s="231" t="s">
        <v>138</v>
      </c>
      <c r="G114" s="295" t="s">
        <v>114</v>
      </c>
      <c r="H114" s="308" t="s">
        <v>79</v>
      </c>
      <c r="I114" s="269">
        <v>-0.1</v>
      </c>
      <c r="J114" s="270">
        <v>-0.1</v>
      </c>
      <c r="K114" s="269" t="s">
        <v>98</v>
      </c>
      <c r="L114" s="270" t="s">
        <v>98</v>
      </c>
      <c r="M114" s="269" t="s">
        <v>98</v>
      </c>
      <c r="N114" s="270" t="s">
        <v>98</v>
      </c>
      <c r="O114" s="269">
        <v>-0.1</v>
      </c>
      <c r="P114" s="270">
        <v>-0.1</v>
      </c>
      <c r="Q114" s="419"/>
      <c r="R114" s="269">
        <v>-0.1</v>
      </c>
      <c r="S114" s="419">
        <v>-0.1</v>
      </c>
      <c r="T114" s="269" t="s">
        <v>98</v>
      </c>
      <c r="U114" s="270" t="s">
        <v>98</v>
      </c>
      <c r="V114" s="269" t="s">
        <v>98</v>
      </c>
      <c r="W114" s="270" t="s">
        <v>98</v>
      </c>
      <c r="X114" s="269">
        <v>-0.1</v>
      </c>
      <c r="Y114" s="270">
        <v>-0.1</v>
      </c>
      <c r="Z114" s="271"/>
      <c r="AA114" s="269">
        <v>-0.1</v>
      </c>
      <c r="AB114" s="270">
        <v>-0.1</v>
      </c>
      <c r="AC114" s="269" t="s">
        <v>98</v>
      </c>
      <c r="AD114" s="270" t="s">
        <v>98</v>
      </c>
      <c r="AE114" s="269" t="s">
        <v>98</v>
      </c>
      <c r="AF114" s="270" t="s">
        <v>98</v>
      </c>
      <c r="AG114" s="269">
        <v>-0.1</v>
      </c>
      <c r="AH114" s="270">
        <v>-0.1</v>
      </c>
      <c r="AI114" s="271"/>
      <c r="AJ114" s="269">
        <v>-0.1</v>
      </c>
      <c r="AK114" s="270">
        <v>-0.1</v>
      </c>
      <c r="AL114" s="269" t="s">
        <v>98</v>
      </c>
      <c r="AM114" s="270" t="s">
        <v>98</v>
      </c>
      <c r="AN114" s="269" t="s">
        <v>98</v>
      </c>
      <c r="AO114" s="270" t="s">
        <v>98</v>
      </c>
      <c r="AP114" s="269">
        <v>-0.1</v>
      </c>
      <c r="AQ114" s="270">
        <v>-0.1</v>
      </c>
      <c r="AR114" s="273"/>
      <c r="AS114" s="269">
        <v>-0.1</v>
      </c>
      <c r="AT114" s="270">
        <v>-0.1</v>
      </c>
      <c r="AU114" s="269" t="s">
        <v>98</v>
      </c>
      <c r="AV114" s="419" t="s">
        <v>98</v>
      </c>
      <c r="AW114" s="269" t="s">
        <v>98</v>
      </c>
      <c r="AX114" s="270" t="s">
        <v>98</v>
      </c>
      <c r="AY114" s="269">
        <v>-0.1</v>
      </c>
      <c r="AZ114" s="270">
        <v>-0.1</v>
      </c>
    </row>
    <row r="115" spans="1:52">
      <c r="A115" s="223"/>
      <c r="B115" s="355" t="s">
        <v>31</v>
      </c>
      <c r="C115" s="312">
        <v>245</v>
      </c>
      <c r="D115" s="310">
        <v>41355</v>
      </c>
      <c r="E115" s="366">
        <v>406</v>
      </c>
      <c r="F115" s="231" t="s">
        <v>124</v>
      </c>
      <c r="G115" s="338" t="s">
        <v>115</v>
      </c>
      <c r="H115" s="334" t="s">
        <v>79</v>
      </c>
      <c r="I115" s="269">
        <v>1.2</v>
      </c>
      <c r="J115" s="270">
        <v>1.2</v>
      </c>
      <c r="K115" s="269" t="s">
        <v>97</v>
      </c>
      <c r="L115" s="270" t="s">
        <v>97</v>
      </c>
      <c r="M115" s="269">
        <v>0.3</v>
      </c>
      <c r="N115" s="270">
        <v>0.3</v>
      </c>
      <c r="O115" s="269">
        <v>1.5</v>
      </c>
      <c r="P115" s="270">
        <v>1.5</v>
      </c>
      <c r="Q115" s="419"/>
      <c r="R115" s="269">
        <v>1.2</v>
      </c>
      <c r="S115" s="419">
        <v>1.2</v>
      </c>
      <c r="T115" s="269" t="s">
        <v>97</v>
      </c>
      <c r="U115" s="270" t="s">
        <v>97</v>
      </c>
      <c r="V115" s="269">
        <v>0.3</v>
      </c>
      <c r="W115" s="270">
        <v>0.3</v>
      </c>
      <c r="X115" s="269">
        <v>1.5</v>
      </c>
      <c r="Y115" s="270">
        <v>1.5</v>
      </c>
      <c r="Z115" s="271"/>
      <c r="AA115" s="269">
        <v>1.3</v>
      </c>
      <c r="AB115" s="270">
        <v>1.3</v>
      </c>
      <c r="AC115" s="269" t="s">
        <v>97</v>
      </c>
      <c r="AD115" s="270" t="s">
        <v>97</v>
      </c>
      <c r="AE115" s="269">
        <v>0.3</v>
      </c>
      <c r="AF115" s="270">
        <v>0.3</v>
      </c>
      <c r="AG115" s="269">
        <v>1.6</v>
      </c>
      <c r="AH115" s="270">
        <v>1.6</v>
      </c>
      <c r="AI115" s="271"/>
      <c r="AJ115" s="269">
        <v>1.3</v>
      </c>
      <c r="AK115" s="270">
        <v>1.3</v>
      </c>
      <c r="AL115" s="269" t="s">
        <v>97</v>
      </c>
      <c r="AM115" s="270" t="s">
        <v>97</v>
      </c>
      <c r="AN115" s="269">
        <v>0.3</v>
      </c>
      <c r="AO115" s="270">
        <v>0.3</v>
      </c>
      <c r="AP115" s="269">
        <v>1.6</v>
      </c>
      <c r="AQ115" s="270">
        <v>1.6</v>
      </c>
      <c r="AR115" s="273"/>
      <c r="AS115" s="269">
        <v>1.3</v>
      </c>
      <c r="AT115" s="270">
        <v>1.3</v>
      </c>
      <c r="AU115" s="269" t="s">
        <v>97</v>
      </c>
      <c r="AV115" s="419" t="s">
        <v>97</v>
      </c>
      <c r="AW115" s="269">
        <v>0.3</v>
      </c>
      <c r="AX115" s="270">
        <v>0.3</v>
      </c>
      <c r="AY115" s="269">
        <v>1.6</v>
      </c>
      <c r="AZ115" s="270">
        <v>1.6</v>
      </c>
    </row>
    <row r="116" spans="1:52">
      <c r="A116" s="223"/>
      <c r="B116" s="355" t="s">
        <v>31</v>
      </c>
      <c r="C116" s="312">
        <v>421</v>
      </c>
      <c r="D116" s="310">
        <v>41390</v>
      </c>
      <c r="E116" s="366">
        <v>406</v>
      </c>
      <c r="F116" s="231" t="s">
        <v>124</v>
      </c>
      <c r="G116" s="338" t="s">
        <v>147</v>
      </c>
      <c r="H116" s="334" t="s">
        <v>79</v>
      </c>
      <c r="I116" s="269" t="s">
        <v>98</v>
      </c>
      <c r="J116" s="270">
        <v>-0.1</v>
      </c>
      <c r="K116" s="269" t="s">
        <v>98</v>
      </c>
      <c r="L116" s="270" t="s">
        <v>98</v>
      </c>
      <c r="M116" s="269" t="s">
        <v>98</v>
      </c>
      <c r="N116" s="270" t="s">
        <v>98</v>
      </c>
      <c r="O116" s="269" t="s">
        <v>98</v>
      </c>
      <c r="P116" s="270">
        <v>-0.1</v>
      </c>
      <c r="Q116" s="419"/>
      <c r="R116" s="269" t="s">
        <v>98</v>
      </c>
      <c r="S116" s="419">
        <v>-0.1</v>
      </c>
      <c r="T116" s="269" t="s">
        <v>98</v>
      </c>
      <c r="U116" s="270" t="s">
        <v>98</v>
      </c>
      <c r="V116" s="269" t="s">
        <v>98</v>
      </c>
      <c r="W116" s="270" t="s">
        <v>98</v>
      </c>
      <c r="X116" s="269" t="s">
        <v>98</v>
      </c>
      <c r="Y116" s="270">
        <v>-0.1</v>
      </c>
      <c r="Z116" s="271"/>
      <c r="AA116" s="269" t="s">
        <v>98</v>
      </c>
      <c r="AB116" s="270">
        <v>-0.1</v>
      </c>
      <c r="AC116" s="269" t="s">
        <v>98</v>
      </c>
      <c r="AD116" s="270" t="s">
        <v>98</v>
      </c>
      <c r="AE116" s="269" t="s">
        <v>98</v>
      </c>
      <c r="AF116" s="270" t="s">
        <v>98</v>
      </c>
      <c r="AG116" s="269" t="s">
        <v>98</v>
      </c>
      <c r="AH116" s="270">
        <v>-0.1</v>
      </c>
      <c r="AI116" s="271"/>
      <c r="AJ116" s="269">
        <v>-0.1</v>
      </c>
      <c r="AK116" s="270">
        <v>-0.1</v>
      </c>
      <c r="AL116" s="269" t="s">
        <v>98</v>
      </c>
      <c r="AM116" s="270" t="s">
        <v>98</v>
      </c>
      <c r="AN116" s="269" t="s">
        <v>98</v>
      </c>
      <c r="AO116" s="270" t="s">
        <v>98</v>
      </c>
      <c r="AP116" s="269">
        <v>-0.1</v>
      </c>
      <c r="AQ116" s="270">
        <v>-0.1</v>
      </c>
      <c r="AR116" s="273"/>
      <c r="AS116" s="269">
        <v>-0.1</v>
      </c>
      <c r="AT116" s="270">
        <v>-0.1</v>
      </c>
      <c r="AU116" s="269" t="s">
        <v>98</v>
      </c>
      <c r="AV116" s="419" t="s">
        <v>98</v>
      </c>
      <c r="AW116" s="269" t="s">
        <v>98</v>
      </c>
      <c r="AX116" s="270" t="s">
        <v>98</v>
      </c>
      <c r="AY116" s="269">
        <v>-0.1</v>
      </c>
      <c r="AZ116" s="270">
        <v>-0.1</v>
      </c>
    </row>
    <row r="117" spans="1:52">
      <c r="A117" s="223"/>
      <c r="B117" s="355" t="s">
        <v>31</v>
      </c>
      <c r="C117" s="312">
        <v>14</v>
      </c>
      <c r="D117" s="310">
        <v>41313</v>
      </c>
      <c r="E117" s="366">
        <v>406</v>
      </c>
      <c r="F117" s="231" t="s">
        <v>124</v>
      </c>
      <c r="G117" s="338" t="s">
        <v>148</v>
      </c>
      <c r="H117" s="334" t="s">
        <v>79</v>
      </c>
      <c r="I117" s="269">
        <v>-1.1000000000000001</v>
      </c>
      <c r="J117" s="270">
        <v>-1.1000000000000001</v>
      </c>
      <c r="K117" s="269" t="s">
        <v>98</v>
      </c>
      <c r="L117" s="270" t="s">
        <v>98</v>
      </c>
      <c r="M117" s="269">
        <v>-0.2</v>
      </c>
      <c r="N117" s="270">
        <v>-0.2</v>
      </c>
      <c r="O117" s="269">
        <v>-1.3</v>
      </c>
      <c r="P117" s="270">
        <v>-1.3</v>
      </c>
      <c r="Q117" s="419"/>
      <c r="R117" s="269">
        <v>-1.2</v>
      </c>
      <c r="S117" s="419">
        <v>-1.2</v>
      </c>
      <c r="T117" s="269" t="s">
        <v>98</v>
      </c>
      <c r="U117" s="270" t="s">
        <v>98</v>
      </c>
      <c r="V117" s="269">
        <v>-0.3</v>
      </c>
      <c r="W117" s="270">
        <v>-0.3</v>
      </c>
      <c r="X117" s="269">
        <v>-1.5</v>
      </c>
      <c r="Y117" s="270">
        <v>-1.5</v>
      </c>
      <c r="Z117" s="271"/>
      <c r="AA117" s="269">
        <v>-1.2</v>
      </c>
      <c r="AB117" s="270">
        <v>-1.2</v>
      </c>
      <c r="AC117" s="269" t="s">
        <v>98</v>
      </c>
      <c r="AD117" s="270" t="s">
        <v>98</v>
      </c>
      <c r="AE117" s="269">
        <v>-0.3</v>
      </c>
      <c r="AF117" s="270">
        <v>-0.3</v>
      </c>
      <c r="AG117" s="269">
        <v>-1.5</v>
      </c>
      <c r="AH117" s="270">
        <v>-1.5</v>
      </c>
      <c r="AI117" s="271"/>
      <c r="AJ117" s="269">
        <v>-1.2</v>
      </c>
      <c r="AK117" s="270">
        <v>-1.2</v>
      </c>
      <c r="AL117" s="269" t="s">
        <v>98</v>
      </c>
      <c r="AM117" s="270" t="s">
        <v>98</v>
      </c>
      <c r="AN117" s="269">
        <v>-0.3</v>
      </c>
      <c r="AO117" s="270">
        <v>-0.3</v>
      </c>
      <c r="AP117" s="269">
        <v>-1.5</v>
      </c>
      <c r="AQ117" s="270">
        <v>-1.5</v>
      </c>
      <c r="AR117" s="273"/>
      <c r="AS117" s="269">
        <v>-1.3</v>
      </c>
      <c r="AT117" s="270">
        <v>-1.3</v>
      </c>
      <c r="AU117" s="269" t="s">
        <v>98</v>
      </c>
      <c r="AV117" s="419" t="s">
        <v>98</v>
      </c>
      <c r="AW117" s="269">
        <v>-0.3</v>
      </c>
      <c r="AX117" s="270">
        <v>-0.3</v>
      </c>
      <c r="AY117" s="269">
        <v>-1.6</v>
      </c>
      <c r="AZ117" s="270">
        <v>-1.6</v>
      </c>
    </row>
    <row r="118" spans="1:52">
      <c r="A118" s="205"/>
      <c r="B118" s="355" t="s">
        <v>31</v>
      </c>
      <c r="C118" s="352">
        <v>467</v>
      </c>
      <c r="D118" s="353">
        <v>41417</v>
      </c>
      <c r="E118" s="291">
        <v>406</v>
      </c>
      <c r="F118" s="231" t="s">
        <v>124</v>
      </c>
      <c r="G118" s="223" t="s">
        <v>150</v>
      </c>
      <c r="H118" s="209" t="s">
        <v>79</v>
      </c>
      <c r="I118" s="269">
        <v>-3.8</v>
      </c>
      <c r="J118" s="270">
        <v>0</v>
      </c>
      <c r="K118" s="269" t="s">
        <v>98</v>
      </c>
      <c r="L118" s="270">
        <v>0</v>
      </c>
      <c r="M118" s="269">
        <v>-0.9</v>
      </c>
      <c r="N118" s="270">
        <v>0</v>
      </c>
      <c r="O118" s="269">
        <v>-4.7</v>
      </c>
      <c r="P118" s="270">
        <v>0</v>
      </c>
      <c r="Q118" s="419"/>
      <c r="R118" s="269">
        <v>0</v>
      </c>
      <c r="S118" s="419">
        <v>0</v>
      </c>
      <c r="T118" s="269">
        <v>0</v>
      </c>
      <c r="U118" s="270">
        <v>0</v>
      </c>
      <c r="V118" s="269">
        <v>0</v>
      </c>
      <c r="W118" s="270">
        <v>0</v>
      </c>
      <c r="X118" s="269">
        <v>0</v>
      </c>
      <c r="Y118" s="270">
        <v>0</v>
      </c>
      <c r="Z118" s="271"/>
      <c r="AA118" s="269">
        <v>0</v>
      </c>
      <c r="AB118" s="270">
        <v>0</v>
      </c>
      <c r="AC118" s="269">
        <v>0</v>
      </c>
      <c r="AD118" s="270">
        <v>0</v>
      </c>
      <c r="AE118" s="269">
        <v>0</v>
      </c>
      <c r="AF118" s="270">
        <v>0</v>
      </c>
      <c r="AG118" s="269">
        <v>0</v>
      </c>
      <c r="AH118" s="270">
        <v>0</v>
      </c>
      <c r="AI118" s="271"/>
      <c r="AJ118" s="269">
        <v>0</v>
      </c>
      <c r="AK118" s="270">
        <v>0</v>
      </c>
      <c r="AL118" s="269">
        <v>0</v>
      </c>
      <c r="AM118" s="270">
        <v>0</v>
      </c>
      <c r="AN118" s="269">
        <v>0</v>
      </c>
      <c r="AO118" s="270">
        <v>0</v>
      </c>
      <c r="AP118" s="269">
        <v>0</v>
      </c>
      <c r="AQ118" s="270">
        <v>0</v>
      </c>
      <c r="AR118" s="273"/>
      <c r="AS118" s="269">
        <v>0</v>
      </c>
      <c r="AT118" s="270">
        <v>0</v>
      </c>
      <c r="AU118" s="269">
        <v>0</v>
      </c>
      <c r="AV118" s="419">
        <v>0</v>
      </c>
      <c r="AW118" s="269">
        <v>0</v>
      </c>
      <c r="AX118" s="270">
        <v>0</v>
      </c>
      <c r="AY118" s="269">
        <v>0</v>
      </c>
      <c r="AZ118" s="270">
        <v>0</v>
      </c>
    </row>
    <row r="119" spans="1:52" ht="25.5">
      <c r="A119" s="223"/>
      <c r="B119" s="355" t="s">
        <v>31</v>
      </c>
      <c r="C119" s="352">
        <v>86</v>
      </c>
      <c r="D119" s="353">
        <v>41327</v>
      </c>
      <c r="E119" s="291">
        <v>406</v>
      </c>
      <c r="F119" s="231" t="s">
        <v>124</v>
      </c>
      <c r="G119" s="223" t="s">
        <v>151</v>
      </c>
      <c r="H119" s="209" t="s">
        <v>79</v>
      </c>
      <c r="I119" s="269">
        <v>-23.9</v>
      </c>
      <c r="J119" s="270">
        <v>0</v>
      </c>
      <c r="K119" s="269" t="s">
        <v>98</v>
      </c>
      <c r="L119" s="270">
        <v>0</v>
      </c>
      <c r="M119" s="241">
        <v>-5.4</v>
      </c>
      <c r="N119" s="240">
        <v>0</v>
      </c>
      <c r="O119" s="241">
        <v>-29.3</v>
      </c>
      <c r="P119" s="240">
        <v>0</v>
      </c>
      <c r="Q119" s="419"/>
      <c r="R119" s="269">
        <v>0</v>
      </c>
      <c r="S119" s="419">
        <v>0</v>
      </c>
      <c r="T119" s="269">
        <v>0</v>
      </c>
      <c r="U119" s="270">
        <v>0</v>
      </c>
      <c r="V119" s="241">
        <v>0</v>
      </c>
      <c r="W119" s="240">
        <v>0</v>
      </c>
      <c r="X119" s="241">
        <v>0</v>
      </c>
      <c r="Y119" s="240">
        <v>0</v>
      </c>
      <c r="Z119" s="271"/>
      <c r="AA119" s="269">
        <v>0</v>
      </c>
      <c r="AB119" s="270">
        <v>0</v>
      </c>
      <c r="AC119" s="269">
        <v>0</v>
      </c>
      <c r="AD119" s="270">
        <v>0</v>
      </c>
      <c r="AE119" s="241">
        <v>0</v>
      </c>
      <c r="AF119" s="240">
        <v>0</v>
      </c>
      <c r="AG119" s="241">
        <v>0</v>
      </c>
      <c r="AH119" s="240">
        <v>0</v>
      </c>
      <c r="AI119" s="271"/>
      <c r="AJ119" s="269">
        <v>0</v>
      </c>
      <c r="AK119" s="270">
        <v>0</v>
      </c>
      <c r="AL119" s="269">
        <v>0</v>
      </c>
      <c r="AM119" s="270">
        <v>0</v>
      </c>
      <c r="AN119" s="241">
        <v>0</v>
      </c>
      <c r="AO119" s="240">
        <v>0</v>
      </c>
      <c r="AP119" s="241">
        <v>0</v>
      </c>
      <c r="AQ119" s="240">
        <v>0</v>
      </c>
      <c r="AR119" s="273"/>
      <c r="AS119" s="269">
        <v>0</v>
      </c>
      <c r="AT119" s="270">
        <v>0</v>
      </c>
      <c r="AU119" s="269">
        <v>0</v>
      </c>
      <c r="AV119" s="419">
        <v>0</v>
      </c>
      <c r="AW119" s="241">
        <v>0</v>
      </c>
      <c r="AX119" s="240">
        <v>0</v>
      </c>
      <c r="AY119" s="241">
        <v>0</v>
      </c>
      <c r="AZ119" s="240">
        <v>0</v>
      </c>
    </row>
    <row r="120" spans="1:52">
      <c r="A120" s="223"/>
      <c r="B120" s="355" t="s">
        <v>31</v>
      </c>
      <c r="C120" s="352">
        <v>372</v>
      </c>
      <c r="D120" s="353">
        <v>41417</v>
      </c>
      <c r="E120" s="291">
        <v>406</v>
      </c>
      <c r="F120" s="231" t="s">
        <v>124</v>
      </c>
      <c r="G120" s="223" t="s">
        <v>149</v>
      </c>
      <c r="H120" s="209" t="s">
        <v>79</v>
      </c>
      <c r="I120" s="269">
        <v>0</v>
      </c>
      <c r="J120" s="270">
        <v>-3.3</v>
      </c>
      <c r="K120" s="269">
        <v>0</v>
      </c>
      <c r="L120" s="270">
        <v>0</v>
      </c>
      <c r="M120" s="241">
        <v>0</v>
      </c>
      <c r="N120" s="240">
        <v>0</v>
      </c>
      <c r="O120" s="241">
        <v>0</v>
      </c>
      <c r="P120" s="240">
        <v>-3.3</v>
      </c>
      <c r="Q120" s="419"/>
      <c r="R120" s="269">
        <v>0</v>
      </c>
      <c r="S120" s="419">
        <v>-3.3</v>
      </c>
      <c r="T120" s="269">
        <v>0</v>
      </c>
      <c r="U120" s="270">
        <v>0</v>
      </c>
      <c r="V120" s="241">
        <v>0</v>
      </c>
      <c r="W120" s="240">
        <v>0</v>
      </c>
      <c r="X120" s="241">
        <v>0</v>
      </c>
      <c r="Y120" s="240">
        <v>-3.3</v>
      </c>
      <c r="Z120" s="271"/>
      <c r="AA120" s="269">
        <v>0</v>
      </c>
      <c r="AB120" s="270">
        <v>-3.3</v>
      </c>
      <c r="AC120" s="269">
        <v>0</v>
      </c>
      <c r="AD120" s="270">
        <v>0</v>
      </c>
      <c r="AE120" s="241">
        <v>0</v>
      </c>
      <c r="AF120" s="240">
        <v>0</v>
      </c>
      <c r="AG120" s="241">
        <v>0</v>
      </c>
      <c r="AH120" s="240">
        <v>-3.3</v>
      </c>
      <c r="AI120" s="271"/>
      <c r="AJ120" s="269">
        <v>-1</v>
      </c>
      <c r="AK120" s="270">
        <v>-3.3</v>
      </c>
      <c r="AL120" s="269">
        <v>0</v>
      </c>
      <c r="AM120" s="270">
        <v>0</v>
      </c>
      <c r="AN120" s="241">
        <v>0</v>
      </c>
      <c r="AO120" s="240">
        <v>0</v>
      </c>
      <c r="AP120" s="241">
        <v>-1</v>
      </c>
      <c r="AQ120" s="240">
        <v>-3.3</v>
      </c>
      <c r="AR120" s="273"/>
      <c r="AS120" s="269">
        <v>-3</v>
      </c>
      <c r="AT120" s="270">
        <v>-3.3</v>
      </c>
      <c r="AU120" s="269">
        <v>0</v>
      </c>
      <c r="AV120" s="419">
        <v>0</v>
      </c>
      <c r="AW120" s="241">
        <v>0</v>
      </c>
      <c r="AX120" s="240">
        <v>0</v>
      </c>
      <c r="AY120" s="241">
        <v>-3</v>
      </c>
      <c r="AZ120" s="240">
        <v>-3.3</v>
      </c>
    </row>
    <row r="121" spans="1:52" ht="25.5">
      <c r="A121" s="223"/>
      <c r="B121" s="355" t="s">
        <v>137</v>
      </c>
      <c r="C121" s="352">
        <v>78</v>
      </c>
      <c r="D121" s="353">
        <v>41369</v>
      </c>
      <c r="E121" s="291">
        <v>423</v>
      </c>
      <c r="F121" s="231" t="s">
        <v>176</v>
      </c>
      <c r="G121" s="223" t="s">
        <v>105</v>
      </c>
      <c r="H121" s="42" t="s">
        <v>79</v>
      </c>
      <c r="I121" s="269">
        <v>0</v>
      </c>
      <c r="J121" s="270">
        <v>0</v>
      </c>
      <c r="K121" s="269">
        <v>-0.3</v>
      </c>
      <c r="L121" s="270">
        <v>-0.4</v>
      </c>
      <c r="M121" s="269">
        <v>0</v>
      </c>
      <c r="N121" s="270">
        <v>0</v>
      </c>
      <c r="O121" s="269">
        <v>-0.3</v>
      </c>
      <c r="P121" s="270">
        <v>-0.4</v>
      </c>
      <c r="Q121" s="419"/>
      <c r="R121" s="269">
        <v>0</v>
      </c>
      <c r="S121" s="419">
        <v>0</v>
      </c>
      <c r="T121" s="269">
        <v>-0.4</v>
      </c>
      <c r="U121" s="270">
        <v>-0.4</v>
      </c>
      <c r="V121" s="269">
        <v>0</v>
      </c>
      <c r="W121" s="270">
        <v>0</v>
      </c>
      <c r="X121" s="269">
        <v>-0.4</v>
      </c>
      <c r="Y121" s="270">
        <v>-0.4</v>
      </c>
      <c r="Z121" s="271"/>
      <c r="AA121" s="269">
        <v>0</v>
      </c>
      <c r="AB121" s="270">
        <v>0</v>
      </c>
      <c r="AC121" s="269">
        <v>-0.4</v>
      </c>
      <c r="AD121" s="270">
        <v>-0.4</v>
      </c>
      <c r="AE121" s="269">
        <v>0</v>
      </c>
      <c r="AF121" s="270">
        <v>0</v>
      </c>
      <c r="AG121" s="269">
        <v>-0.4</v>
      </c>
      <c r="AH121" s="270">
        <v>-0.4</v>
      </c>
      <c r="AI121" s="271"/>
      <c r="AJ121" s="269">
        <v>0</v>
      </c>
      <c r="AK121" s="270">
        <v>0</v>
      </c>
      <c r="AL121" s="269">
        <v>-0.4</v>
      </c>
      <c r="AM121" s="270">
        <v>-0.4</v>
      </c>
      <c r="AN121" s="269">
        <v>0</v>
      </c>
      <c r="AO121" s="270">
        <v>0</v>
      </c>
      <c r="AP121" s="269">
        <v>-0.4</v>
      </c>
      <c r="AQ121" s="270">
        <v>-0.4</v>
      </c>
      <c r="AR121" s="273"/>
      <c r="AS121" s="269">
        <v>0</v>
      </c>
      <c r="AT121" s="270">
        <v>0</v>
      </c>
      <c r="AU121" s="269">
        <v>-0.4</v>
      </c>
      <c r="AV121" s="419">
        <v>-0.4</v>
      </c>
      <c r="AW121" s="269">
        <v>0</v>
      </c>
      <c r="AX121" s="270">
        <v>0</v>
      </c>
      <c r="AY121" s="269">
        <v>-0.4</v>
      </c>
      <c r="AZ121" s="270">
        <v>-0.4</v>
      </c>
    </row>
    <row r="122" spans="1:52">
      <c r="A122" s="223"/>
      <c r="B122" s="355" t="s">
        <v>30</v>
      </c>
      <c r="C122" s="352">
        <v>245</v>
      </c>
      <c r="D122" s="353">
        <v>41355</v>
      </c>
      <c r="E122" s="291">
        <v>7007</v>
      </c>
      <c r="F122" s="231" t="s">
        <v>124</v>
      </c>
      <c r="G122" s="223" t="s">
        <v>115</v>
      </c>
      <c r="H122" s="209" t="s">
        <v>79</v>
      </c>
      <c r="I122" s="256" t="s">
        <v>142</v>
      </c>
      <c r="J122" s="270"/>
      <c r="K122" s="269"/>
      <c r="L122" s="270"/>
      <c r="M122" s="269"/>
      <c r="N122" s="270"/>
      <c r="O122" s="269"/>
      <c r="P122" s="270"/>
      <c r="Q122" s="419"/>
      <c r="R122" s="269"/>
      <c r="S122" s="419"/>
      <c r="T122" s="269"/>
      <c r="U122" s="270"/>
      <c r="V122" s="269"/>
      <c r="W122" s="270"/>
      <c r="X122" s="269"/>
      <c r="Y122" s="270"/>
      <c r="Z122" s="271"/>
      <c r="AA122" s="269"/>
      <c r="AB122" s="270"/>
      <c r="AC122" s="269"/>
      <c r="AD122" s="270"/>
      <c r="AE122" s="269"/>
      <c r="AF122" s="270"/>
      <c r="AG122" s="269"/>
      <c r="AH122" s="270"/>
      <c r="AI122" s="271"/>
      <c r="AJ122" s="269"/>
      <c r="AK122" s="270"/>
      <c r="AL122" s="269"/>
      <c r="AM122" s="270"/>
      <c r="AN122" s="269"/>
      <c r="AO122" s="270"/>
      <c r="AP122" s="269"/>
      <c r="AQ122" s="270"/>
      <c r="AR122" s="273"/>
      <c r="AS122" s="269"/>
      <c r="AT122" s="270"/>
      <c r="AU122" s="269"/>
      <c r="AV122" s="419"/>
      <c r="AW122" s="269"/>
      <c r="AX122" s="270"/>
      <c r="AY122" s="269"/>
      <c r="AZ122" s="270"/>
    </row>
    <row r="123" spans="1:52">
      <c r="A123" s="223"/>
      <c r="B123" s="355" t="s">
        <v>30</v>
      </c>
      <c r="C123" s="352">
        <v>453</v>
      </c>
      <c r="D123" s="353">
        <v>41410</v>
      </c>
      <c r="E123" s="291">
        <v>7007</v>
      </c>
      <c r="F123" s="231" t="s">
        <v>124</v>
      </c>
      <c r="G123" s="223" t="s">
        <v>50</v>
      </c>
      <c r="H123" s="209" t="s">
        <v>79</v>
      </c>
      <c r="I123" s="269">
        <v>-18.100000000000001</v>
      </c>
      <c r="J123" s="270">
        <v>0</v>
      </c>
      <c r="K123" s="269" t="s">
        <v>98</v>
      </c>
      <c r="L123" s="270">
        <v>0</v>
      </c>
      <c r="M123" s="269">
        <v>-4.0999999999999996</v>
      </c>
      <c r="N123" s="270">
        <v>0</v>
      </c>
      <c r="O123" s="269">
        <v>-22.2</v>
      </c>
      <c r="P123" s="270">
        <v>0</v>
      </c>
      <c r="Q123" s="419"/>
      <c r="R123" s="269">
        <v>-111.9</v>
      </c>
      <c r="S123" s="419">
        <v>0</v>
      </c>
      <c r="T123" s="269" t="s">
        <v>98</v>
      </c>
      <c r="U123" s="270">
        <v>0</v>
      </c>
      <c r="V123" s="269">
        <v>-25.2</v>
      </c>
      <c r="W123" s="270">
        <v>0</v>
      </c>
      <c r="X123" s="269">
        <v>-137.1</v>
      </c>
      <c r="Y123" s="270">
        <v>0</v>
      </c>
      <c r="Z123" s="271"/>
      <c r="AA123" s="269">
        <v>-116.9</v>
      </c>
      <c r="AB123" s="270">
        <v>0</v>
      </c>
      <c r="AC123" s="269" t="s">
        <v>98</v>
      </c>
      <c r="AD123" s="270">
        <v>0</v>
      </c>
      <c r="AE123" s="269">
        <v>-26.3</v>
      </c>
      <c r="AF123" s="270">
        <v>0</v>
      </c>
      <c r="AG123" s="269">
        <v>-143.30000000000001</v>
      </c>
      <c r="AH123" s="270">
        <v>0</v>
      </c>
      <c r="AI123" s="271"/>
      <c r="AJ123" s="269">
        <v>-122.1</v>
      </c>
      <c r="AK123" s="270">
        <v>0</v>
      </c>
      <c r="AL123" s="269" t="s">
        <v>98</v>
      </c>
      <c r="AM123" s="270">
        <v>0</v>
      </c>
      <c r="AN123" s="269">
        <v>-27.5</v>
      </c>
      <c r="AO123" s="270">
        <v>0</v>
      </c>
      <c r="AP123" s="269">
        <v>-149.6</v>
      </c>
      <c r="AQ123" s="270">
        <v>0</v>
      </c>
      <c r="AR123" s="273"/>
      <c r="AS123" s="269">
        <v>0</v>
      </c>
      <c r="AT123" s="270">
        <v>0</v>
      </c>
      <c r="AU123" s="269">
        <v>0</v>
      </c>
      <c r="AV123" s="419">
        <v>0</v>
      </c>
      <c r="AW123" s="269">
        <v>0</v>
      </c>
      <c r="AX123" s="270">
        <v>0</v>
      </c>
      <c r="AY123" s="269">
        <v>0</v>
      </c>
      <c r="AZ123" s="270">
        <v>0</v>
      </c>
    </row>
    <row r="124" spans="1:52">
      <c r="A124" s="205"/>
      <c r="B124" s="355"/>
      <c r="C124" s="293"/>
      <c r="D124" s="184"/>
      <c r="E124" s="292"/>
      <c r="F124" s="231"/>
      <c r="G124" s="205"/>
      <c r="H124" s="209" t="s">
        <v>202</v>
      </c>
      <c r="I124" s="269">
        <f>+SUM(I114:I123)</f>
        <v>-45.8</v>
      </c>
      <c r="J124" s="270">
        <f t="shared" ref="J124:P124" si="525">+SUM(J114:J123)</f>
        <v>-3.4</v>
      </c>
      <c r="K124" s="269">
        <f t="shared" si="525"/>
        <v>-0.3</v>
      </c>
      <c r="L124" s="270">
        <f t="shared" si="525"/>
        <v>-0.4</v>
      </c>
      <c r="M124" s="269">
        <f t="shared" si="525"/>
        <v>-10.3</v>
      </c>
      <c r="N124" s="270">
        <f t="shared" si="525"/>
        <v>9.9999999999999978E-2</v>
      </c>
      <c r="O124" s="269">
        <f t="shared" si="525"/>
        <v>-56.399999999999991</v>
      </c>
      <c r="P124" s="270">
        <f t="shared" si="525"/>
        <v>-3.6999999999999997</v>
      </c>
      <c r="Q124" s="419"/>
      <c r="R124" s="269">
        <f>+SUM(R114:R123)</f>
        <v>-112</v>
      </c>
      <c r="S124" s="270">
        <f t="shared" ref="S124" si="526">+SUM(S114:S123)</f>
        <v>-3.5</v>
      </c>
      <c r="T124" s="269">
        <f t="shared" ref="T124" si="527">+SUM(T114:T123)</f>
        <v>-0.4</v>
      </c>
      <c r="U124" s="270">
        <f t="shared" ref="U124" si="528">+SUM(U114:U123)</f>
        <v>-0.4</v>
      </c>
      <c r="V124" s="269">
        <f t="shared" ref="V124" si="529">+SUM(V114:V123)</f>
        <v>-25.2</v>
      </c>
      <c r="W124" s="270">
        <f t="shared" ref="W124" si="530">+SUM(W114:W123)</f>
        <v>0</v>
      </c>
      <c r="X124" s="269">
        <f t="shared" ref="X124" si="531">+SUM(X114:X123)</f>
        <v>-137.6</v>
      </c>
      <c r="Y124" s="270">
        <f t="shared" ref="Y124" si="532">+SUM(Y114:Y123)</f>
        <v>-3.9</v>
      </c>
      <c r="Z124" s="271"/>
      <c r="AA124" s="269">
        <f>+SUM(AA114:AA123)</f>
        <v>-116.9</v>
      </c>
      <c r="AB124" s="270">
        <f t="shared" ref="AB124" si="533">+SUM(AB114:AB123)</f>
        <v>-3.4</v>
      </c>
      <c r="AC124" s="269">
        <f t="shared" ref="AC124" si="534">+SUM(AC114:AC123)</f>
        <v>-0.4</v>
      </c>
      <c r="AD124" s="270">
        <f t="shared" ref="AD124" si="535">+SUM(AD114:AD123)</f>
        <v>-0.4</v>
      </c>
      <c r="AE124" s="269">
        <f t="shared" ref="AE124" si="536">+SUM(AE114:AE123)</f>
        <v>-26.3</v>
      </c>
      <c r="AF124" s="270">
        <f t="shared" ref="AF124" si="537">+SUM(AF114:AF123)</f>
        <v>0</v>
      </c>
      <c r="AG124" s="269">
        <f t="shared" ref="AG124" si="538">+SUM(AG114:AG123)</f>
        <v>-143.70000000000002</v>
      </c>
      <c r="AH124" s="270">
        <f t="shared" ref="AH124" si="539">+SUM(AH114:AH123)</f>
        <v>-3.8</v>
      </c>
      <c r="AI124" s="271"/>
      <c r="AJ124" s="269">
        <f>+SUM(AJ114:AJ123)</f>
        <v>-123.19999999999999</v>
      </c>
      <c r="AK124" s="270">
        <f t="shared" ref="AK124" si="540">+SUM(AK114:AK123)</f>
        <v>-3.4</v>
      </c>
      <c r="AL124" s="269">
        <f t="shared" ref="AL124" si="541">+SUM(AL114:AL123)</f>
        <v>-0.4</v>
      </c>
      <c r="AM124" s="270">
        <f t="shared" ref="AM124" si="542">+SUM(AM114:AM123)</f>
        <v>-0.4</v>
      </c>
      <c r="AN124" s="269">
        <f t="shared" ref="AN124" si="543">+SUM(AN114:AN123)</f>
        <v>-27.5</v>
      </c>
      <c r="AO124" s="270">
        <f t="shared" ref="AO124" si="544">+SUM(AO114:AO123)</f>
        <v>0</v>
      </c>
      <c r="AP124" s="269">
        <f t="shared" ref="AP124" si="545">+SUM(AP114:AP123)</f>
        <v>-151.1</v>
      </c>
      <c r="AQ124" s="270">
        <f t="shared" ref="AQ124" si="546">+SUM(AQ114:AQ123)</f>
        <v>-3.8</v>
      </c>
      <c r="AR124" s="273"/>
      <c r="AS124" s="269">
        <f>+SUM(AS114:AS123)</f>
        <v>-3.2</v>
      </c>
      <c r="AT124" s="270">
        <f t="shared" ref="AT124" si="547">+SUM(AT114:AT123)</f>
        <v>-3.5</v>
      </c>
      <c r="AU124" s="269">
        <f t="shared" ref="AU124" si="548">+SUM(AU114:AU123)</f>
        <v>-0.4</v>
      </c>
      <c r="AV124" s="270">
        <f t="shared" ref="AV124" si="549">+SUM(AV114:AV123)</f>
        <v>-0.4</v>
      </c>
      <c r="AW124" s="269">
        <f t="shared" ref="AW124" si="550">+SUM(AW114:AW123)</f>
        <v>0</v>
      </c>
      <c r="AX124" s="270">
        <f t="shared" ref="AX124" si="551">+SUM(AX114:AX123)</f>
        <v>0</v>
      </c>
      <c r="AY124" s="269">
        <f t="shared" ref="AY124" si="552">+SUM(AY114:AY123)</f>
        <v>-3.6</v>
      </c>
      <c r="AZ124" s="270">
        <f t="shared" ref="AZ124" si="553">+SUM(AZ114:AZ123)</f>
        <v>-3.9</v>
      </c>
    </row>
    <row r="125" spans="1:52">
      <c r="A125" s="223"/>
      <c r="B125" s="355"/>
      <c r="C125" s="352"/>
      <c r="D125" s="353"/>
      <c r="E125" s="291"/>
      <c r="F125" s="231"/>
      <c r="G125" s="223"/>
      <c r="H125" s="209"/>
      <c r="I125" s="269"/>
      <c r="J125" s="270"/>
      <c r="K125" s="269"/>
      <c r="L125" s="270"/>
      <c r="M125" s="269"/>
      <c r="N125" s="270"/>
      <c r="O125" s="269"/>
      <c r="P125" s="270"/>
      <c r="Q125" s="419"/>
      <c r="R125" s="269"/>
      <c r="S125" s="419"/>
      <c r="T125" s="269"/>
      <c r="U125" s="270"/>
      <c r="V125" s="269"/>
      <c r="W125" s="270"/>
      <c r="X125" s="269"/>
      <c r="Y125" s="270"/>
      <c r="Z125" s="271"/>
      <c r="AA125" s="269"/>
      <c r="AB125" s="270"/>
      <c r="AC125" s="269"/>
      <c r="AD125" s="270"/>
      <c r="AE125" s="269"/>
      <c r="AF125" s="270"/>
      <c r="AG125" s="269"/>
      <c r="AH125" s="270"/>
      <c r="AI125" s="271"/>
      <c r="AJ125" s="269"/>
      <c r="AK125" s="270"/>
      <c r="AL125" s="269"/>
      <c r="AM125" s="270"/>
      <c r="AN125" s="269"/>
      <c r="AO125" s="270"/>
      <c r="AP125" s="269"/>
      <c r="AQ125" s="270"/>
      <c r="AR125" s="273"/>
      <c r="AS125" s="269"/>
      <c r="AT125" s="270"/>
      <c r="AU125" s="269"/>
      <c r="AV125" s="419"/>
      <c r="AW125" s="269"/>
      <c r="AX125" s="270"/>
      <c r="AY125" s="269"/>
      <c r="AZ125" s="270"/>
    </row>
    <row r="126" spans="1:52">
      <c r="A126" s="223"/>
      <c r="B126" s="355" t="s">
        <v>30</v>
      </c>
      <c r="C126" s="294">
        <v>82</v>
      </c>
      <c r="D126" s="325">
        <v>41327</v>
      </c>
      <c r="E126" s="365">
        <v>7007</v>
      </c>
      <c r="F126" s="231" t="s">
        <v>124</v>
      </c>
      <c r="G126" s="296" t="s">
        <v>107</v>
      </c>
      <c r="H126" s="376" t="s">
        <v>106</v>
      </c>
      <c r="I126" s="269">
        <v>-0.1</v>
      </c>
      <c r="J126" s="270">
        <v>0</v>
      </c>
      <c r="K126" s="269" t="s">
        <v>98</v>
      </c>
      <c r="L126" s="270">
        <v>0</v>
      </c>
      <c r="M126" s="269">
        <v>0</v>
      </c>
      <c r="N126" s="270">
        <v>0</v>
      </c>
      <c r="O126" s="269">
        <v>-0.1</v>
      </c>
      <c r="P126" s="270">
        <v>0</v>
      </c>
      <c r="Q126" s="419"/>
      <c r="R126" s="269">
        <v>-0.2</v>
      </c>
      <c r="S126" s="419">
        <v>0</v>
      </c>
      <c r="T126" s="269" t="s">
        <v>98</v>
      </c>
      <c r="U126" s="270">
        <v>0</v>
      </c>
      <c r="V126" s="269">
        <v>0</v>
      </c>
      <c r="W126" s="270">
        <v>0</v>
      </c>
      <c r="X126" s="269">
        <v>-0.2</v>
      </c>
      <c r="Y126" s="270">
        <v>0</v>
      </c>
      <c r="Z126" s="271"/>
      <c r="AA126" s="269">
        <v>-0.2</v>
      </c>
      <c r="AB126" s="270">
        <v>0</v>
      </c>
      <c r="AC126" s="269" t="s">
        <v>98</v>
      </c>
      <c r="AD126" s="270">
        <v>0</v>
      </c>
      <c r="AE126" s="269">
        <v>0</v>
      </c>
      <c r="AF126" s="270">
        <v>0</v>
      </c>
      <c r="AG126" s="269">
        <v>-0.2</v>
      </c>
      <c r="AH126" s="270">
        <v>0</v>
      </c>
      <c r="AI126" s="271"/>
      <c r="AJ126" s="269">
        <v>0</v>
      </c>
      <c r="AK126" s="270">
        <v>0</v>
      </c>
      <c r="AL126" s="269">
        <v>0</v>
      </c>
      <c r="AM126" s="270">
        <v>0</v>
      </c>
      <c r="AN126" s="269">
        <v>0</v>
      </c>
      <c r="AO126" s="270">
        <v>0</v>
      </c>
      <c r="AP126" s="269">
        <v>0</v>
      </c>
      <c r="AQ126" s="270">
        <v>0</v>
      </c>
      <c r="AR126" s="273"/>
      <c r="AS126" s="269">
        <v>0</v>
      </c>
      <c r="AT126" s="270">
        <v>0</v>
      </c>
      <c r="AU126" s="269">
        <v>0</v>
      </c>
      <c r="AV126" s="419">
        <v>0</v>
      </c>
      <c r="AW126" s="269">
        <v>0</v>
      </c>
      <c r="AX126" s="270">
        <v>0</v>
      </c>
      <c r="AY126" s="269">
        <v>0</v>
      </c>
      <c r="AZ126" s="270">
        <v>0</v>
      </c>
    </row>
    <row r="127" spans="1:52">
      <c r="A127" s="205"/>
      <c r="B127" s="355"/>
      <c r="C127" s="293"/>
      <c r="D127" s="184"/>
      <c r="E127" s="292"/>
      <c r="F127" s="231"/>
      <c r="G127" s="205"/>
      <c r="H127" s="209" t="s">
        <v>202</v>
      </c>
      <c r="I127" s="269">
        <f>+SUM(I126)</f>
        <v>-0.1</v>
      </c>
      <c r="J127" s="270">
        <f t="shared" ref="J127:P127" si="554">+SUM(J126)</f>
        <v>0</v>
      </c>
      <c r="K127" s="269">
        <f t="shared" si="554"/>
        <v>0</v>
      </c>
      <c r="L127" s="270">
        <f t="shared" si="554"/>
        <v>0</v>
      </c>
      <c r="M127" s="269">
        <f t="shared" si="554"/>
        <v>0</v>
      </c>
      <c r="N127" s="270">
        <f t="shared" si="554"/>
        <v>0</v>
      </c>
      <c r="O127" s="269">
        <f t="shared" si="554"/>
        <v>-0.1</v>
      </c>
      <c r="P127" s="270">
        <f t="shared" si="554"/>
        <v>0</v>
      </c>
      <c r="Q127" s="419"/>
      <c r="R127" s="269">
        <f>+SUM(R126)</f>
        <v>-0.2</v>
      </c>
      <c r="S127" s="270">
        <f t="shared" ref="S127" si="555">+SUM(S126)</f>
        <v>0</v>
      </c>
      <c r="T127" s="269">
        <f t="shared" ref="T127" si="556">+SUM(T126)</f>
        <v>0</v>
      </c>
      <c r="U127" s="270">
        <f t="shared" ref="U127" si="557">+SUM(U126)</f>
        <v>0</v>
      </c>
      <c r="V127" s="269">
        <f t="shared" ref="V127" si="558">+SUM(V126)</f>
        <v>0</v>
      </c>
      <c r="W127" s="270">
        <f t="shared" ref="W127" si="559">+SUM(W126)</f>
        <v>0</v>
      </c>
      <c r="X127" s="269">
        <f t="shared" ref="X127" si="560">+SUM(X126)</f>
        <v>-0.2</v>
      </c>
      <c r="Y127" s="270">
        <f t="shared" ref="Y127" si="561">+SUM(Y126)</f>
        <v>0</v>
      </c>
      <c r="Z127" s="271"/>
      <c r="AA127" s="269">
        <f>+SUM(AA126)</f>
        <v>-0.2</v>
      </c>
      <c r="AB127" s="270">
        <f t="shared" ref="AB127" si="562">+SUM(AB126)</f>
        <v>0</v>
      </c>
      <c r="AC127" s="269">
        <f t="shared" ref="AC127" si="563">+SUM(AC126)</f>
        <v>0</v>
      </c>
      <c r="AD127" s="270">
        <f t="shared" ref="AD127" si="564">+SUM(AD126)</f>
        <v>0</v>
      </c>
      <c r="AE127" s="269">
        <f t="shared" ref="AE127" si="565">+SUM(AE126)</f>
        <v>0</v>
      </c>
      <c r="AF127" s="270">
        <f t="shared" ref="AF127" si="566">+SUM(AF126)</f>
        <v>0</v>
      </c>
      <c r="AG127" s="269">
        <f t="shared" ref="AG127" si="567">+SUM(AG126)</f>
        <v>-0.2</v>
      </c>
      <c r="AH127" s="270">
        <f t="shared" ref="AH127" si="568">+SUM(AH126)</f>
        <v>0</v>
      </c>
      <c r="AI127" s="271"/>
      <c r="AJ127" s="269">
        <f>+SUM(AJ126)</f>
        <v>0</v>
      </c>
      <c r="AK127" s="270">
        <f t="shared" ref="AK127" si="569">+SUM(AK126)</f>
        <v>0</v>
      </c>
      <c r="AL127" s="269">
        <f t="shared" ref="AL127" si="570">+SUM(AL126)</f>
        <v>0</v>
      </c>
      <c r="AM127" s="270">
        <f t="shared" ref="AM127" si="571">+SUM(AM126)</f>
        <v>0</v>
      </c>
      <c r="AN127" s="269">
        <f t="shared" ref="AN127" si="572">+SUM(AN126)</f>
        <v>0</v>
      </c>
      <c r="AO127" s="270">
        <f t="shared" ref="AO127" si="573">+SUM(AO126)</f>
        <v>0</v>
      </c>
      <c r="AP127" s="269">
        <f t="shared" ref="AP127" si="574">+SUM(AP126)</f>
        <v>0</v>
      </c>
      <c r="AQ127" s="270">
        <f t="shared" ref="AQ127" si="575">+SUM(AQ126)</f>
        <v>0</v>
      </c>
      <c r="AR127" s="273"/>
      <c r="AS127" s="269">
        <f>+SUM(AS126)</f>
        <v>0</v>
      </c>
      <c r="AT127" s="270">
        <f t="shared" ref="AT127" si="576">+SUM(AT126)</f>
        <v>0</v>
      </c>
      <c r="AU127" s="269">
        <f t="shared" ref="AU127" si="577">+SUM(AU126)</f>
        <v>0</v>
      </c>
      <c r="AV127" s="270">
        <f t="shared" ref="AV127" si="578">+SUM(AV126)</f>
        <v>0</v>
      </c>
      <c r="AW127" s="269">
        <f t="shared" ref="AW127" si="579">+SUM(AW126)</f>
        <v>0</v>
      </c>
      <c r="AX127" s="270">
        <f t="shared" ref="AX127" si="580">+SUM(AX126)</f>
        <v>0</v>
      </c>
      <c r="AY127" s="269">
        <f t="shared" ref="AY127" si="581">+SUM(AY126)</f>
        <v>0</v>
      </c>
      <c r="AZ127" s="270">
        <f t="shared" ref="AZ127" si="582">+SUM(AZ126)</f>
        <v>0</v>
      </c>
    </row>
    <row r="128" spans="1:52">
      <c r="A128" s="223"/>
      <c r="B128" s="355"/>
      <c r="C128" s="294"/>
      <c r="D128" s="325"/>
      <c r="E128" s="365"/>
      <c r="F128" s="231"/>
      <c r="G128" s="296"/>
      <c r="H128" s="376"/>
      <c r="I128" s="269"/>
      <c r="J128" s="270"/>
      <c r="K128" s="269"/>
      <c r="L128" s="270"/>
      <c r="M128" s="269"/>
      <c r="N128" s="270"/>
      <c r="O128" s="269"/>
      <c r="P128" s="270"/>
      <c r="Q128" s="419"/>
      <c r="R128" s="269"/>
      <c r="S128" s="419"/>
      <c r="T128" s="269"/>
      <c r="U128" s="270"/>
      <c r="V128" s="269"/>
      <c r="W128" s="270"/>
      <c r="X128" s="269"/>
      <c r="Y128" s="270"/>
      <c r="Z128" s="271"/>
      <c r="AA128" s="269"/>
      <c r="AB128" s="270"/>
      <c r="AC128" s="269"/>
      <c r="AD128" s="270"/>
      <c r="AE128" s="269"/>
      <c r="AF128" s="270"/>
      <c r="AG128" s="269"/>
      <c r="AH128" s="270"/>
      <c r="AI128" s="271"/>
      <c r="AJ128" s="269"/>
      <c r="AK128" s="270"/>
      <c r="AL128" s="269"/>
      <c r="AM128" s="270"/>
      <c r="AN128" s="269"/>
      <c r="AO128" s="270"/>
      <c r="AP128" s="269"/>
      <c r="AQ128" s="270"/>
      <c r="AR128" s="273"/>
      <c r="AS128" s="269"/>
      <c r="AT128" s="270"/>
      <c r="AU128" s="269"/>
      <c r="AV128" s="419"/>
      <c r="AW128" s="269"/>
      <c r="AX128" s="270"/>
      <c r="AY128" s="269"/>
      <c r="AZ128" s="270"/>
    </row>
    <row r="129" spans="1:52" ht="25.5">
      <c r="A129" s="205"/>
      <c r="B129" s="355" t="s">
        <v>135</v>
      </c>
      <c r="C129" s="293">
        <v>520</v>
      </c>
      <c r="D129" s="184">
        <v>41445</v>
      </c>
      <c r="E129" s="231">
        <v>21</v>
      </c>
      <c r="F129" s="231" t="s">
        <v>134</v>
      </c>
      <c r="G129" s="329" t="s">
        <v>75</v>
      </c>
      <c r="H129" s="309" t="s">
        <v>233</v>
      </c>
      <c r="I129" s="269">
        <v>0</v>
      </c>
      <c r="J129" s="270">
        <v>0</v>
      </c>
      <c r="K129" s="269">
        <v>0</v>
      </c>
      <c r="L129" s="270">
        <v>0</v>
      </c>
      <c r="M129" s="269" t="s">
        <v>101</v>
      </c>
      <c r="N129" s="270" t="s">
        <v>101</v>
      </c>
      <c r="O129" s="269" t="s">
        <v>101</v>
      </c>
      <c r="P129" s="270" t="s">
        <v>101</v>
      </c>
      <c r="Q129" s="419"/>
      <c r="R129" s="269">
        <v>0</v>
      </c>
      <c r="S129" s="419">
        <v>0</v>
      </c>
      <c r="T129" s="269">
        <v>0</v>
      </c>
      <c r="U129" s="270">
        <v>0</v>
      </c>
      <c r="V129" s="269" t="s">
        <v>101</v>
      </c>
      <c r="W129" s="270" t="s">
        <v>101</v>
      </c>
      <c r="X129" s="269" t="s">
        <v>101</v>
      </c>
      <c r="Y129" s="270" t="s">
        <v>101</v>
      </c>
      <c r="Z129" s="271"/>
      <c r="AA129" s="269">
        <v>0</v>
      </c>
      <c r="AB129" s="270">
        <v>0</v>
      </c>
      <c r="AC129" s="269">
        <v>0</v>
      </c>
      <c r="AD129" s="270">
        <v>0</v>
      </c>
      <c r="AE129" s="269" t="s">
        <v>101</v>
      </c>
      <c r="AF129" s="270" t="s">
        <v>101</v>
      </c>
      <c r="AG129" s="269" t="s">
        <v>101</v>
      </c>
      <c r="AH129" s="270" t="s">
        <v>101</v>
      </c>
      <c r="AI129" s="271"/>
      <c r="AJ129" s="269">
        <v>0</v>
      </c>
      <c r="AK129" s="270">
        <v>0</v>
      </c>
      <c r="AL129" s="269">
        <v>0</v>
      </c>
      <c r="AM129" s="270">
        <v>0</v>
      </c>
      <c r="AN129" s="269" t="s">
        <v>101</v>
      </c>
      <c r="AO129" s="270" t="s">
        <v>101</v>
      </c>
      <c r="AP129" s="269" t="s">
        <v>101</v>
      </c>
      <c r="AQ129" s="270" t="s">
        <v>101</v>
      </c>
      <c r="AR129" s="273"/>
      <c r="AS129" s="269">
        <v>0</v>
      </c>
      <c r="AT129" s="270">
        <v>0</v>
      </c>
      <c r="AU129" s="269">
        <v>0</v>
      </c>
      <c r="AV129" s="419">
        <v>0</v>
      </c>
      <c r="AW129" s="269" t="s">
        <v>101</v>
      </c>
      <c r="AX129" s="270" t="s">
        <v>101</v>
      </c>
      <c r="AY129" s="269" t="s">
        <v>101</v>
      </c>
      <c r="AZ129" s="270" t="s">
        <v>101</v>
      </c>
    </row>
    <row r="130" spans="1:52">
      <c r="A130" s="205"/>
      <c r="B130" s="234" t="s">
        <v>190</v>
      </c>
      <c r="C130" s="373">
        <v>498</v>
      </c>
      <c r="D130" s="374">
        <v>41431</v>
      </c>
      <c r="E130" s="366">
        <v>1388</v>
      </c>
      <c r="F130" s="231" t="s">
        <v>231</v>
      </c>
      <c r="G130" s="338" t="s">
        <v>231</v>
      </c>
      <c r="H130" s="333" t="s">
        <v>233</v>
      </c>
      <c r="I130" s="269">
        <v>0</v>
      </c>
      <c r="J130" s="270">
        <v>0</v>
      </c>
      <c r="K130" s="269">
        <v>0</v>
      </c>
      <c r="L130" s="270">
        <v>0</v>
      </c>
      <c r="M130" s="241" t="s">
        <v>99</v>
      </c>
      <c r="N130" s="240" t="s">
        <v>99</v>
      </c>
      <c r="O130" s="241" t="s">
        <v>99</v>
      </c>
      <c r="P130" s="240" t="s">
        <v>99</v>
      </c>
      <c r="Q130" s="419"/>
      <c r="R130" s="269">
        <v>0</v>
      </c>
      <c r="S130" s="419">
        <v>0</v>
      </c>
      <c r="T130" s="269">
        <v>0</v>
      </c>
      <c r="U130" s="270">
        <v>0</v>
      </c>
      <c r="V130" s="241" t="s">
        <v>99</v>
      </c>
      <c r="W130" s="240" t="s">
        <v>99</v>
      </c>
      <c r="X130" s="241" t="s">
        <v>99</v>
      </c>
      <c r="Y130" s="240" t="s">
        <v>99</v>
      </c>
      <c r="Z130" s="271"/>
      <c r="AA130" s="269">
        <v>0</v>
      </c>
      <c r="AB130" s="270">
        <v>0</v>
      </c>
      <c r="AC130" s="269">
        <v>0</v>
      </c>
      <c r="AD130" s="270">
        <v>0</v>
      </c>
      <c r="AE130" s="241" t="s">
        <v>99</v>
      </c>
      <c r="AF130" s="240" t="s">
        <v>99</v>
      </c>
      <c r="AG130" s="241" t="s">
        <v>99</v>
      </c>
      <c r="AH130" s="240" t="s">
        <v>99</v>
      </c>
      <c r="AI130" s="271"/>
      <c r="AJ130" s="269">
        <v>0</v>
      </c>
      <c r="AK130" s="270">
        <v>0</v>
      </c>
      <c r="AL130" s="269">
        <v>0</v>
      </c>
      <c r="AM130" s="270">
        <v>0</v>
      </c>
      <c r="AN130" s="241" t="s">
        <v>99</v>
      </c>
      <c r="AO130" s="240" t="s">
        <v>99</v>
      </c>
      <c r="AP130" s="241" t="s">
        <v>99</v>
      </c>
      <c r="AQ130" s="240" t="s">
        <v>99</v>
      </c>
      <c r="AR130" s="273"/>
      <c r="AS130" s="269">
        <v>0</v>
      </c>
      <c r="AT130" s="270">
        <v>0</v>
      </c>
      <c r="AU130" s="269">
        <v>0</v>
      </c>
      <c r="AV130" s="419">
        <v>0</v>
      </c>
      <c r="AW130" s="241" t="s">
        <v>99</v>
      </c>
      <c r="AX130" s="240" t="s">
        <v>99</v>
      </c>
      <c r="AY130" s="241" t="s">
        <v>99</v>
      </c>
      <c r="AZ130" s="240" t="s">
        <v>99</v>
      </c>
    </row>
    <row r="131" spans="1:52">
      <c r="A131" s="205"/>
      <c r="B131" s="355" t="s">
        <v>200</v>
      </c>
      <c r="C131" s="293">
        <v>524</v>
      </c>
      <c r="D131" s="184">
        <v>41445</v>
      </c>
      <c r="E131" s="366">
        <v>7009</v>
      </c>
      <c r="F131" s="231" t="s">
        <v>136</v>
      </c>
      <c r="G131" s="295" t="s">
        <v>77</v>
      </c>
      <c r="H131" s="377" t="s">
        <v>233</v>
      </c>
      <c r="I131" s="269">
        <v>0</v>
      </c>
      <c r="J131" s="270">
        <v>0</v>
      </c>
      <c r="K131" s="269">
        <v>0</v>
      </c>
      <c r="L131" s="270">
        <v>0</v>
      </c>
      <c r="M131" s="241" t="s">
        <v>97</v>
      </c>
      <c r="N131" s="240" t="s">
        <v>97</v>
      </c>
      <c r="O131" s="241" t="s">
        <v>97</v>
      </c>
      <c r="P131" s="240" t="s">
        <v>97</v>
      </c>
      <c r="Q131" s="419"/>
      <c r="R131" s="269">
        <v>0</v>
      </c>
      <c r="S131" s="419">
        <v>0</v>
      </c>
      <c r="T131" s="269">
        <v>0</v>
      </c>
      <c r="U131" s="270">
        <v>0</v>
      </c>
      <c r="V131" s="241" t="s">
        <v>97</v>
      </c>
      <c r="W131" s="240" t="s">
        <v>97</v>
      </c>
      <c r="X131" s="241" t="s">
        <v>97</v>
      </c>
      <c r="Y131" s="240" t="s">
        <v>97</v>
      </c>
      <c r="Z131" s="271"/>
      <c r="AA131" s="269">
        <v>0</v>
      </c>
      <c r="AB131" s="270">
        <v>0</v>
      </c>
      <c r="AC131" s="269">
        <v>0</v>
      </c>
      <c r="AD131" s="270">
        <v>0</v>
      </c>
      <c r="AE131" s="241" t="s">
        <v>97</v>
      </c>
      <c r="AF131" s="240" t="s">
        <v>97</v>
      </c>
      <c r="AG131" s="241" t="s">
        <v>97</v>
      </c>
      <c r="AH131" s="240" t="s">
        <v>97</v>
      </c>
      <c r="AI131" s="271"/>
      <c r="AJ131" s="269">
        <v>0</v>
      </c>
      <c r="AK131" s="270">
        <v>0</v>
      </c>
      <c r="AL131" s="269">
        <v>0</v>
      </c>
      <c r="AM131" s="270">
        <v>0</v>
      </c>
      <c r="AN131" s="241" t="s">
        <v>97</v>
      </c>
      <c r="AO131" s="240" t="s">
        <v>97</v>
      </c>
      <c r="AP131" s="241" t="s">
        <v>97</v>
      </c>
      <c r="AQ131" s="240" t="s">
        <v>97</v>
      </c>
      <c r="AR131" s="273"/>
      <c r="AS131" s="269">
        <v>0</v>
      </c>
      <c r="AT131" s="270">
        <v>0</v>
      </c>
      <c r="AU131" s="269">
        <v>0</v>
      </c>
      <c r="AV131" s="419">
        <v>0</v>
      </c>
      <c r="AW131" s="241" t="s">
        <v>97</v>
      </c>
      <c r="AX131" s="240" t="s">
        <v>97</v>
      </c>
      <c r="AY131" s="241" t="s">
        <v>97</v>
      </c>
      <c r="AZ131" s="240" t="s">
        <v>97</v>
      </c>
    </row>
    <row r="132" spans="1:52">
      <c r="A132" s="205"/>
      <c r="B132" s="355"/>
      <c r="C132" s="293"/>
      <c r="D132" s="184"/>
      <c r="E132" s="292"/>
      <c r="F132" s="231"/>
      <c r="G132" s="205"/>
      <c r="H132" s="209" t="s">
        <v>202</v>
      </c>
      <c r="I132" s="269">
        <f>+SUM(I129:I131)</f>
        <v>0</v>
      </c>
      <c r="J132" s="270">
        <f t="shared" ref="J132:P132" si="583">+SUM(J129:J131)</f>
        <v>0</v>
      </c>
      <c r="K132" s="269">
        <f t="shared" si="583"/>
        <v>0</v>
      </c>
      <c r="L132" s="270">
        <f t="shared" si="583"/>
        <v>0</v>
      </c>
      <c r="M132" s="269">
        <f t="shared" si="583"/>
        <v>0</v>
      </c>
      <c r="N132" s="270">
        <f t="shared" si="583"/>
        <v>0</v>
      </c>
      <c r="O132" s="269">
        <f t="shared" si="583"/>
        <v>0</v>
      </c>
      <c r="P132" s="270">
        <f t="shared" si="583"/>
        <v>0</v>
      </c>
      <c r="Q132" s="419"/>
      <c r="R132" s="269">
        <f>+SUM(R129:R131)</f>
        <v>0</v>
      </c>
      <c r="S132" s="270">
        <f t="shared" ref="S132" si="584">+SUM(S129:S131)</f>
        <v>0</v>
      </c>
      <c r="T132" s="269">
        <f t="shared" ref="T132" si="585">+SUM(T129:T131)</f>
        <v>0</v>
      </c>
      <c r="U132" s="270">
        <f t="shared" ref="U132" si="586">+SUM(U129:U131)</f>
        <v>0</v>
      </c>
      <c r="V132" s="269">
        <f t="shared" ref="V132" si="587">+SUM(V129:V131)</f>
        <v>0</v>
      </c>
      <c r="W132" s="270">
        <f t="shared" ref="W132" si="588">+SUM(W129:W131)</f>
        <v>0</v>
      </c>
      <c r="X132" s="269">
        <f t="shared" ref="X132" si="589">+SUM(X129:X131)</f>
        <v>0</v>
      </c>
      <c r="Y132" s="270">
        <f t="shared" ref="Y132" si="590">+SUM(Y129:Y131)</f>
        <v>0</v>
      </c>
      <c r="Z132" s="271"/>
      <c r="AA132" s="269">
        <f>+SUM(AA129:AA131)</f>
        <v>0</v>
      </c>
      <c r="AB132" s="270">
        <f t="shared" ref="AB132" si="591">+SUM(AB129:AB131)</f>
        <v>0</v>
      </c>
      <c r="AC132" s="269">
        <f t="shared" ref="AC132" si="592">+SUM(AC129:AC131)</f>
        <v>0</v>
      </c>
      <c r="AD132" s="270">
        <f t="shared" ref="AD132" si="593">+SUM(AD129:AD131)</f>
        <v>0</v>
      </c>
      <c r="AE132" s="269">
        <f t="shared" ref="AE132" si="594">+SUM(AE129:AE131)</f>
        <v>0</v>
      </c>
      <c r="AF132" s="270">
        <f t="shared" ref="AF132" si="595">+SUM(AF129:AF131)</f>
        <v>0</v>
      </c>
      <c r="AG132" s="269">
        <f t="shared" ref="AG132" si="596">+SUM(AG129:AG131)</f>
        <v>0</v>
      </c>
      <c r="AH132" s="270">
        <f t="shared" ref="AH132" si="597">+SUM(AH129:AH131)</f>
        <v>0</v>
      </c>
      <c r="AI132" s="271"/>
      <c r="AJ132" s="269">
        <f>+SUM(AJ129:AJ131)</f>
        <v>0</v>
      </c>
      <c r="AK132" s="270">
        <f t="shared" ref="AK132" si="598">+SUM(AK129:AK131)</f>
        <v>0</v>
      </c>
      <c r="AL132" s="269">
        <f t="shared" ref="AL132" si="599">+SUM(AL129:AL131)</f>
        <v>0</v>
      </c>
      <c r="AM132" s="270">
        <f t="shared" ref="AM132" si="600">+SUM(AM129:AM131)</f>
        <v>0</v>
      </c>
      <c r="AN132" s="269">
        <f t="shared" ref="AN132" si="601">+SUM(AN129:AN131)</f>
        <v>0</v>
      </c>
      <c r="AO132" s="270">
        <f t="shared" ref="AO132" si="602">+SUM(AO129:AO131)</f>
        <v>0</v>
      </c>
      <c r="AP132" s="269">
        <f t="shared" ref="AP132" si="603">+SUM(AP129:AP131)</f>
        <v>0</v>
      </c>
      <c r="AQ132" s="270">
        <f t="shared" ref="AQ132" si="604">+SUM(AQ129:AQ131)</f>
        <v>0</v>
      </c>
      <c r="AR132" s="273"/>
      <c r="AS132" s="269">
        <f>+SUM(AS129:AS131)</f>
        <v>0</v>
      </c>
      <c r="AT132" s="270">
        <f t="shared" ref="AT132" si="605">+SUM(AT129:AT131)</f>
        <v>0</v>
      </c>
      <c r="AU132" s="269">
        <f t="shared" ref="AU132" si="606">+SUM(AU129:AU131)</f>
        <v>0</v>
      </c>
      <c r="AV132" s="270">
        <f t="shared" ref="AV132" si="607">+SUM(AV129:AV131)</f>
        <v>0</v>
      </c>
      <c r="AW132" s="269">
        <f t="shared" ref="AW132" si="608">+SUM(AW129:AW131)</f>
        <v>0</v>
      </c>
      <c r="AX132" s="270">
        <f t="shared" ref="AX132" si="609">+SUM(AX129:AX131)</f>
        <v>0</v>
      </c>
      <c r="AY132" s="269">
        <f t="shared" ref="AY132" si="610">+SUM(AY129:AY131)</f>
        <v>0</v>
      </c>
      <c r="AZ132" s="270">
        <f t="shared" ref="AZ132" si="611">+SUM(AZ129:AZ131)</f>
        <v>0</v>
      </c>
    </row>
    <row r="133" spans="1:52">
      <c r="A133" s="205"/>
      <c r="B133" s="355"/>
      <c r="C133" s="293"/>
      <c r="D133" s="184"/>
      <c r="E133" s="366"/>
      <c r="F133" s="231"/>
      <c r="G133" s="379"/>
      <c r="H133" s="377"/>
      <c r="I133" s="269"/>
      <c r="J133" s="270"/>
      <c r="K133" s="269"/>
      <c r="L133" s="270"/>
      <c r="M133" s="241"/>
      <c r="N133" s="240"/>
      <c r="O133" s="241"/>
      <c r="P133" s="240"/>
      <c r="Q133" s="419"/>
      <c r="R133" s="269"/>
      <c r="S133" s="419"/>
      <c r="T133" s="269"/>
      <c r="U133" s="270"/>
      <c r="V133" s="241"/>
      <c r="W133" s="240"/>
      <c r="X133" s="241"/>
      <c r="Y133" s="240"/>
      <c r="Z133" s="271"/>
      <c r="AA133" s="269"/>
      <c r="AB133" s="270"/>
      <c r="AC133" s="269"/>
      <c r="AD133" s="270"/>
      <c r="AE133" s="241"/>
      <c r="AF133" s="240"/>
      <c r="AG133" s="241"/>
      <c r="AH133" s="240"/>
      <c r="AI133" s="271"/>
      <c r="AJ133" s="269"/>
      <c r="AK133" s="270"/>
      <c r="AL133" s="269"/>
      <c r="AM133" s="270"/>
      <c r="AN133" s="241"/>
      <c r="AO133" s="240"/>
      <c r="AP133" s="241"/>
      <c r="AQ133" s="240"/>
      <c r="AR133" s="273"/>
      <c r="AS133" s="269"/>
      <c r="AT133" s="270"/>
      <c r="AU133" s="269"/>
      <c r="AV133" s="419"/>
      <c r="AW133" s="241"/>
      <c r="AX133" s="240"/>
      <c r="AY133" s="241"/>
      <c r="AZ133" s="240"/>
    </row>
    <row r="134" spans="1:52">
      <c r="A134" s="205"/>
      <c r="B134" s="355" t="s">
        <v>123</v>
      </c>
      <c r="C134" s="293">
        <v>459</v>
      </c>
      <c r="D134" s="184">
        <v>41410</v>
      </c>
      <c r="E134" s="366">
        <v>1083</v>
      </c>
      <c r="F134" s="231" t="s">
        <v>49</v>
      </c>
      <c r="G134" s="379" t="s">
        <v>49</v>
      </c>
      <c r="H134" s="42" t="s">
        <v>88</v>
      </c>
      <c r="I134" s="269">
        <v>0</v>
      </c>
      <c r="J134" s="270">
        <v>0</v>
      </c>
      <c r="K134" s="269">
        <v>0</v>
      </c>
      <c r="L134" s="270">
        <v>0</v>
      </c>
      <c r="M134" s="269">
        <v>0</v>
      </c>
      <c r="N134" s="270">
        <v>0</v>
      </c>
      <c r="O134" s="269">
        <v>0</v>
      </c>
      <c r="P134" s="270">
        <v>0</v>
      </c>
      <c r="Q134" s="419"/>
      <c r="R134" s="269">
        <v>0</v>
      </c>
      <c r="S134" s="419">
        <v>0</v>
      </c>
      <c r="T134" s="269">
        <v>0</v>
      </c>
      <c r="U134" s="270">
        <v>0</v>
      </c>
      <c r="V134" s="269">
        <v>0</v>
      </c>
      <c r="W134" s="270">
        <v>0</v>
      </c>
      <c r="X134" s="269">
        <v>0</v>
      </c>
      <c r="Y134" s="270">
        <v>0</v>
      </c>
      <c r="Z134" s="271"/>
      <c r="AA134" s="269">
        <v>0</v>
      </c>
      <c r="AB134" s="270">
        <v>0</v>
      </c>
      <c r="AC134" s="269">
        <v>0</v>
      </c>
      <c r="AD134" s="270">
        <v>0</v>
      </c>
      <c r="AE134" s="269">
        <v>0</v>
      </c>
      <c r="AF134" s="270">
        <v>0</v>
      </c>
      <c r="AG134" s="269">
        <v>0</v>
      </c>
      <c r="AH134" s="270">
        <v>0</v>
      </c>
      <c r="AI134" s="271"/>
      <c r="AJ134" s="269">
        <v>0</v>
      </c>
      <c r="AK134" s="270">
        <v>0</v>
      </c>
      <c r="AL134" s="269">
        <v>0</v>
      </c>
      <c r="AM134" s="270">
        <v>0</v>
      </c>
      <c r="AN134" s="269">
        <v>0</v>
      </c>
      <c r="AO134" s="270">
        <v>0</v>
      </c>
      <c r="AP134" s="269">
        <v>0</v>
      </c>
      <c r="AQ134" s="270">
        <v>0</v>
      </c>
      <c r="AR134" s="273"/>
      <c r="AS134" s="269">
        <v>0</v>
      </c>
      <c r="AT134" s="270">
        <v>0</v>
      </c>
      <c r="AU134" s="269">
        <v>0</v>
      </c>
      <c r="AV134" s="419">
        <v>0</v>
      </c>
      <c r="AW134" s="269">
        <v>0</v>
      </c>
      <c r="AX134" s="270">
        <v>0</v>
      </c>
      <c r="AY134" s="269">
        <v>0</v>
      </c>
      <c r="AZ134" s="270">
        <v>0</v>
      </c>
    </row>
    <row r="135" spans="1:52">
      <c r="A135" s="205"/>
      <c r="B135" s="355"/>
      <c r="C135" s="293"/>
      <c r="D135" s="184"/>
      <c r="E135" s="292"/>
      <c r="F135" s="231"/>
      <c r="G135" s="205"/>
      <c r="H135" s="209" t="s">
        <v>202</v>
      </c>
      <c r="I135" s="269">
        <f>+SUM(I134)</f>
        <v>0</v>
      </c>
      <c r="J135" s="270">
        <f t="shared" ref="J135:P135" si="612">+SUM(J134)</f>
        <v>0</v>
      </c>
      <c r="K135" s="269">
        <f t="shared" si="612"/>
        <v>0</v>
      </c>
      <c r="L135" s="270">
        <f t="shared" si="612"/>
        <v>0</v>
      </c>
      <c r="M135" s="269">
        <f t="shared" si="612"/>
        <v>0</v>
      </c>
      <c r="N135" s="270">
        <f t="shared" si="612"/>
        <v>0</v>
      </c>
      <c r="O135" s="269">
        <f t="shared" si="612"/>
        <v>0</v>
      </c>
      <c r="P135" s="270">
        <f t="shared" si="612"/>
        <v>0</v>
      </c>
      <c r="Q135" s="419"/>
      <c r="R135" s="269">
        <f>+SUM(R134)</f>
        <v>0</v>
      </c>
      <c r="S135" s="270">
        <f t="shared" ref="S135" si="613">+SUM(S134)</f>
        <v>0</v>
      </c>
      <c r="T135" s="269">
        <f t="shared" ref="T135" si="614">+SUM(T134)</f>
        <v>0</v>
      </c>
      <c r="U135" s="270">
        <f t="shared" ref="U135" si="615">+SUM(U134)</f>
        <v>0</v>
      </c>
      <c r="V135" s="269">
        <f t="shared" ref="V135" si="616">+SUM(V134)</f>
        <v>0</v>
      </c>
      <c r="W135" s="270">
        <f t="shared" ref="W135" si="617">+SUM(W134)</f>
        <v>0</v>
      </c>
      <c r="X135" s="269">
        <f t="shared" ref="X135" si="618">+SUM(X134)</f>
        <v>0</v>
      </c>
      <c r="Y135" s="270">
        <f t="shared" ref="Y135" si="619">+SUM(Y134)</f>
        <v>0</v>
      </c>
      <c r="Z135" s="271"/>
      <c r="AA135" s="269">
        <f>+SUM(AA134)</f>
        <v>0</v>
      </c>
      <c r="AB135" s="270">
        <f t="shared" ref="AB135" si="620">+SUM(AB134)</f>
        <v>0</v>
      </c>
      <c r="AC135" s="269">
        <f t="shared" ref="AC135" si="621">+SUM(AC134)</f>
        <v>0</v>
      </c>
      <c r="AD135" s="270">
        <f t="shared" ref="AD135" si="622">+SUM(AD134)</f>
        <v>0</v>
      </c>
      <c r="AE135" s="269">
        <f t="shared" ref="AE135" si="623">+SUM(AE134)</f>
        <v>0</v>
      </c>
      <c r="AF135" s="270">
        <f t="shared" ref="AF135" si="624">+SUM(AF134)</f>
        <v>0</v>
      </c>
      <c r="AG135" s="269">
        <f t="shared" ref="AG135" si="625">+SUM(AG134)</f>
        <v>0</v>
      </c>
      <c r="AH135" s="270">
        <f t="shared" ref="AH135" si="626">+SUM(AH134)</f>
        <v>0</v>
      </c>
      <c r="AI135" s="271"/>
      <c r="AJ135" s="269">
        <f>+SUM(AJ134)</f>
        <v>0</v>
      </c>
      <c r="AK135" s="270">
        <f t="shared" ref="AK135" si="627">+SUM(AK134)</f>
        <v>0</v>
      </c>
      <c r="AL135" s="269">
        <f t="shared" ref="AL135" si="628">+SUM(AL134)</f>
        <v>0</v>
      </c>
      <c r="AM135" s="270">
        <f t="shared" ref="AM135" si="629">+SUM(AM134)</f>
        <v>0</v>
      </c>
      <c r="AN135" s="269">
        <f t="shared" ref="AN135" si="630">+SUM(AN134)</f>
        <v>0</v>
      </c>
      <c r="AO135" s="270">
        <f t="shared" ref="AO135" si="631">+SUM(AO134)</f>
        <v>0</v>
      </c>
      <c r="AP135" s="269">
        <f t="shared" ref="AP135" si="632">+SUM(AP134)</f>
        <v>0</v>
      </c>
      <c r="AQ135" s="270">
        <f t="shared" ref="AQ135" si="633">+SUM(AQ134)</f>
        <v>0</v>
      </c>
      <c r="AR135" s="273"/>
      <c r="AS135" s="269">
        <f>+SUM(AS134)</f>
        <v>0</v>
      </c>
      <c r="AT135" s="270">
        <f t="shared" ref="AT135" si="634">+SUM(AT134)</f>
        <v>0</v>
      </c>
      <c r="AU135" s="269">
        <f t="shared" ref="AU135" si="635">+SUM(AU134)</f>
        <v>0</v>
      </c>
      <c r="AV135" s="270">
        <f t="shared" ref="AV135" si="636">+SUM(AV134)</f>
        <v>0</v>
      </c>
      <c r="AW135" s="269">
        <f t="shared" ref="AW135" si="637">+SUM(AW134)</f>
        <v>0</v>
      </c>
      <c r="AX135" s="270">
        <f t="shared" ref="AX135" si="638">+SUM(AX134)</f>
        <v>0</v>
      </c>
      <c r="AY135" s="269">
        <f t="shared" ref="AY135" si="639">+SUM(AY134)</f>
        <v>0</v>
      </c>
      <c r="AZ135" s="270">
        <f t="shared" ref="AZ135" si="640">+SUM(AZ134)</f>
        <v>0</v>
      </c>
    </row>
    <row r="136" spans="1:52">
      <c r="A136" s="205"/>
      <c r="B136" s="355"/>
      <c r="C136" s="293"/>
      <c r="D136" s="184"/>
      <c r="E136" s="366"/>
      <c r="F136" s="231"/>
      <c r="G136" s="379"/>
      <c r="H136" s="42"/>
      <c r="I136" s="269"/>
      <c r="J136" s="270"/>
      <c r="K136" s="269"/>
      <c r="L136" s="270"/>
      <c r="M136" s="269"/>
      <c r="N136" s="270"/>
      <c r="O136" s="269"/>
      <c r="P136" s="270"/>
      <c r="Q136" s="419"/>
      <c r="R136" s="269"/>
      <c r="S136" s="419"/>
      <c r="T136" s="269"/>
      <c r="U136" s="270"/>
      <c r="V136" s="269"/>
      <c r="W136" s="270"/>
      <c r="X136" s="269"/>
      <c r="Y136" s="270"/>
      <c r="Z136" s="271"/>
      <c r="AA136" s="269"/>
      <c r="AB136" s="270"/>
      <c r="AC136" s="269"/>
      <c r="AD136" s="270"/>
      <c r="AE136" s="269"/>
      <c r="AF136" s="270"/>
      <c r="AG136" s="269"/>
      <c r="AH136" s="270"/>
      <c r="AI136" s="271"/>
      <c r="AJ136" s="269"/>
      <c r="AK136" s="270"/>
      <c r="AL136" s="269"/>
      <c r="AM136" s="270"/>
      <c r="AN136" s="269"/>
      <c r="AO136" s="270"/>
      <c r="AP136" s="269"/>
      <c r="AQ136" s="270"/>
      <c r="AR136" s="273"/>
      <c r="AS136" s="269"/>
      <c r="AT136" s="270"/>
      <c r="AU136" s="269"/>
      <c r="AV136" s="419"/>
      <c r="AW136" s="269"/>
      <c r="AX136" s="270"/>
      <c r="AY136" s="269"/>
      <c r="AZ136" s="270"/>
    </row>
    <row r="137" spans="1:52">
      <c r="A137" s="205"/>
      <c r="B137" s="355" t="s">
        <v>185</v>
      </c>
      <c r="C137" s="293">
        <v>406</v>
      </c>
      <c r="D137" s="184">
        <v>41383</v>
      </c>
      <c r="E137" s="366">
        <v>1076</v>
      </c>
      <c r="F137" s="231" t="s">
        <v>184</v>
      </c>
      <c r="G137" s="379" t="s">
        <v>154</v>
      </c>
      <c r="H137" s="377" t="s">
        <v>144</v>
      </c>
      <c r="I137" s="269">
        <v>0</v>
      </c>
      <c r="J137" s="270">
        <v>0</v>
      </c>
      <c r="K137" s="269">
        <v>0</v>
      </c>
      <c r="L137" s="270">
        <v>0</v>
      </c>
      <c r="M137" s="269">
        <v>-5.7</v>
      </c>
      <c r="N137" s="270">
        <v>-5.7</v>
      </c>
      <c r="O137" s="269">
        <v>-5.7</v>
      </c>
      <c r="P137" s="270">
        <v>-5.7</v>
      </c>
      <c r="Q137" s="419"/>
      <c r="R137" s="269">
        <v>0</v>
      </c>
      <c r="S137" s="419">
        <v>0</v>
      </c>
      <c r="T137" s="269">
        <v>0</v>
      </c>
      <c r="U137" s="270">
        <v>0</v>
      </c>
      <c r="V137" s="269">
        <v>-5.8</v>
      </c>
      <c r="W137" s="270">
        <v>-5.8</v>
      </c>
      <c r="X137" s="269">
        <v>-5.8</v>
      </c>
      <c r="Y137" s="270">
        <v>-5.8</v>
      </c>
      <c r="Z137" s="271"/>
      <c r="AA137" s="269">
        <v>0</v>
      </c>
      <c r="AB137" s="270">
        <v>0</v>
      </c>
      <c r="AC137" s="269">
        <v>0</v>
      </c>
      <c r="AD137" s="270">
        <v>0</v>
      </c>
      <c r="AE137" s="269">
        <v>-5.9</v>
      </c>
      <c r="AF137" s="270">
        <v>-5.9</v>
      </c>
      <c r="AG137" s="269">
        <v>-5.9</v>
      </c>
      <c r="AH137" s="270">
        <v>-5.9</v>
      </c>
      <c r="AI137" s="271"/>
      <c r="AJ137" s="269">
        <v>0</v>
      </c>
      <c r="AK137" s="270">
        <v>0</v>
      </c>
      <c r="AL137" s="269">
        <v>0</v>
      </c>
      <c r="AM137" s="270">
        <v>0</v>
      </c>
      <c r="AN137" s="269">
        <v>-6</v>
      </c>
      <c r="AO137" s="270">
        <v>-6</v>
      </c>
      <c r="AP137" s="269">
        <v>-6</v>
      </c>
      <c r="AQ137" s="270">
        <v>-6</v>
      </c>
      <c r="AR137" s="273"/>
      <c r="AS137" s="269">
        <v>0</v>
      </c>
      <c r="AT137" s="270">
        <v>0</v>
      </c>
      <c r="AU137" s="269">
        <v>0</v>
      </c>
      <c r="AV137" s="419">
        <v>0</v>
      </c>
      <c r="AW137" s="269">
        <v>-6.1</v>
      </c>
      <c r="AX137" s="270">
        <v>-6.1</v>
      </c>
      <c r="AY137" s="269">
        <v>-6.1</v>
      </c>
      <c r="AZ137" s="270">
        <v>-6.1</v>
      </c>
    </row>
    <row r="138" spans="1:52">
      <c r="A138" s="205"/>
      <c r="B138" s="355" t="s">
        <v>185</v>
      </c>
      <c r="C138" s="293">
        <v>408</v>
      </c>
      <c r="D138" s="184">
        <v>41383</v>
      </c>
      <c r="E138" s="366">
        <v>1076</v>
      </c>
      <c r="F138" s="231" t="s">
        <v>184</v>
      </c>
      <c r="G138" s="379" t="s">
        <v>155</v>
      </c>
      <c r="H138" s="377" t="s">
        <v>144</v>
      </c>
      <c r="I138" s="269">
        <v>0</v>
      </c>
      <c r="J138" s="270">
        <v>0</v>
      </c>
      <c r="K138" s="269">
        <v>0</v>
      </c>
      <c r="L138" s="270">
        <v>0</v>
      </c>
      <c r="M138" s="269" t="s">
        <v>99</v>
      </c>
      <c r="N138" s="270" t="s">
        <v>99</v>
      </c>
      <c r="O138" s="269" t="s">
        <v>99</v>
      </c>
      <c r="P138" s="270" t="s">
        <v>99</v>
      </c>
      <c r="Q138" s="419"/>
      <c r="R138" s="269">
        <v>0</v>
      </c>
      <c r="S138" s="419">
        <v>0</v>
      </c>
      <c r="T138" s="269">
        <v>0</v>
      </c>
      <c r="U138" s="270">
        <v>0</v>
      </c>
      <c r="V138" s="269" t="s">
        <v>99</v>
      </c>
      <c r="W138" s="270" t="s">
        <v>99</v>
      </c>
      <c r="X138" s="269" t="s">
        <v>99</v>
      </c>
      <c r="Y138" s="270" t="s">
        <v>99</v>
      </c>
      <c r="Z138" s="271"/>
      <c r="AA138" s="269">
        <v>0</v>
      </c>
      <c r="AB138" s="270">
        <v>0</v>
      </c>
      <c r="AC138" s="269">
        <v>0</v>
      </c>
      <c r="AD138" s="270">
        <v>0</v>
      </c>
      <c r="AE138" s="269" t="s">
        <v>99</v>
      </c>
      <c r="AF138" s="270" t="s">
        <v>99</v>
      </c>
      <c r="AG138" s="269" t="s">
        <v>99</v>
      </c>
      <c r="AH138" s="270" t="s">
        <v>99</v>
      </c>
      <c r="AI138" s="271"/>
      <c r="AJ138" s="269">
        <v>0</v>
      </c>
      <c r="AK138" s="270">
        <v>0</v>
      </c>
      <c r="AL138" s="269">
        <v>0</v>
      </c>
      <c r="AM138" s="270">
        <v>0</v>
      </c>
      <c r="AN138" s="269" t="s">
        <v>99</v>
      </c>
      <c r="AO138" s="270" t="s">
        <v>99</v>
      </c>
      <c r="AP138" s="269" t="s">
        <v>99</v>
      </c>
      <c r="AQ138" s="270" t="s">
        <v>99</v>
      </c>
      <c r="AR138" s="273"/>
      <c r="AS138" s="269">
        <v>0</v>
      </c>
      <c r="AT138" s="270">
        <v>0</v>
      </c>
      <c r="AU138" s="269">
        <v>0</v>
      </c>
      <c r="AV138" s="419">
        <v>0</v>
      </c>
      <c r="AW138" s="269" t="s">
        <v>99</v>
      </c>
      <c r="AX138" s="270" t="s">
        <v>99</v>
      </c>
      <c r="AY138" s="269" t="s">
        <v>99</v>
      </c>
      <c r="AZ138" s="270" t="s">
        <v>99</v>
      </c>
    </row>
    <row r="139" spans="1:52">
      <c r="A139" s="205"/>
      <c r="B139" s="355"/>
      <c r="C139" s="293"/>
      <c r="D139" s="184"/>
      <c r="E139" s="292"/>
      <c r="F139" s="231"/>
      <c r="G139" s="205"/>
      <c r="H139" s="209" t="s">
        <v>202</v>
      </c>
      <c r="I139" s="269">
        <f>+SUM(I137:I138)</f>
        <v>0</v>
      </c>
      <c r="J139" s="270">
        <f t="shared" ref="J139:P139" si="641">+SUM(J137:J138)</f>
        <v>0</v>
      </c>
      <c r="K139" s="269">
        <f t="shared" si="641"/>
        <v>0</v>
      </c>
      <c r="L139" s="270">
        <f t="shared" si="641"/>
        <v>0</v>
      </c>
      <c r="M139" s="269">
        <f t="shared" si="641"/>
        <v>-5.7</v>
      </c>
      <c r="N139" s="270">
        <f t="shared" si="641"/>
        <v>-5.7</v>
      </c>
      <c r="O139" s="269">
        <f t="shared" si="641"/>
        <v>-5.7</v>
      </c>
      <c r="P139" s="270">
        <f t="shared" si="641"/>
        <v>-5.7</v>
      </c>
      <c r="Q139" s="419"/>
      <c r="R139" s="269">
        <f>+SUM(R137:R138)</f>
        <v>0</v>
      </c>
      <c r="S139" s="270">
        <f t="shared" ref="S139" si="642">+SUM(S137:S138)</f>
        <v>0</v>
      </c>
      <c r="T139" s="269">
        <f t="shared" ref="T139" si="643">+SUM(T137:T138)</f>
        <v>0</v>
      </c>
      <c r="U139" s="270">
        <f t="shared" ref="U139" si="644">+SUM(U137:U138)</f>
        <v>0</v>
      </c>
      <c r="V139" s="269">
        <f t="shared" ref="V139" si="645">+SUM(V137:V138)</f>
        <v>-5.8</v>
      </c>
      <c r="W139" s="270">
        <f t="shared" ref="W139" si="646">+SUM(W137:W138)</f>
        <v>-5.8</v>
      </c>
      <c r="X139" s="269">
        <f t="shared" ref="X139" si="647">+SUM(X137:X138)</f>
        <v>-5.8</v>
      </c>
      <c r="Y139" s="270">
        <f t="shared" ref="Y139" si="648">+SUM(Y137:Y138)</f>
        <v>-5.8</v>
      </c>
      <c r="Z139" s="271"/>
      <c r="AA139" s="269">
        <f>+SUM(AA137:AA138)</f>
        <v>0</v>
      </c>
      <c r="AB139" s="270">
        <f t="shared" ref="AB139" si="649">+SUM(AB137:AB138)</f>
        <v>0</v>
      </c>
      <c r="AC139" s="269">
        <f t="shared" ref="AC139" si="650">+SUM(AC137:AC138)</f>
        <v>0</v>
      </c>
      <c r="AD139" s="270">
        <f t="shared" ref="AD139" si="651">+SUM(AD137:AD138)</f>
        <v>0</v>
      </c>
      <c r="AE139" s="269">
        <f t="shared" ref="AE139" si="652">+SUM(AE137:AE138)</f>
        <v>-5.9</v>
      </c>
      <c r="AF139" s="270">
        <f t="shared" ref="AF139" si="653">+SUM(AF137:AF138)</f>
        <v>-5.9</v>
      </c>
      <c r="AG139" s="269">
        <f t="shared" ref="AG139" si="654">+SUM(AG137:AG138)</f>
        <v>-5.9</v>
      </c>
      <c r="AH139" s="270">
        <f t="shared" ref="AH139" si="655">+SUM(AH137:AH138)</f>
        <v>-5.9</v>
      </c>
      <c r="AI139" s="271"/>
      <c r="AJ139" s="269">
        <f>+SUM(AJ137:AJ138)</f>
        <v>0</v>
      </c>
      <c r="AK139" s="270">
        <f t="shared" ref="AK139" si="656">+SUM(AK137:AK138)</f>
        <v>0</v>
      </c>
      <c r="AL139" s="269">
        <f t="shared" ref="AL139" si="657">+SUM(AL137:AL138)</f>
        <v>0</v>
      </c>
      <c r="AM139" s="270">
        <f t="shared" ref="AM139" si="658">+SUM(AM137:AM138)</f>
        <v>0</v>
      </c>
      <c r="AN139" s="269">
        <f t="shared" ref="AN139" si="659">+SUM(AN137:AN138)</f>
        <v>-6</v>
      </c>
      <c r="AO139" s="270">
        <f t="shared" ref="AO139" si="660">+SUM(AO137:AO138)</f>
        <v>-6</v>
      </c>
      <c r="AP139" s="269">
        <f t="shared" ref="AP139" si="661">+SUM(AP137:AP138)</f>
        <v>-6</v>
      </c>
      <c r="AQ139" s="270">
        <f t="shared" ref="AQ139" si="662">+SUM(AQ137:AQ138)</f>
        <v>-6</v>
      </c>
      <c r="AR139" s="273"/>
      <c r="AS139" s="269">
        <f>+SUM(AS137:AS138)</f>
        <v>0</v>
      </c>
      <c r="AT139" s="270">
        <f t="shared" ref="AT139" si="663">+SUM(AT137:AT138)</f>
        <v>0</v>
      </c>
      <c r="AU139" s="269">
        <f t="shared" ref="AU139" si="664">+SUM(AU137:AU138)</f>
        <v>0</v>
      </c>
      <c r="AV139" s="270">
        <f t="shared" ref="AV139" si="665">+SUM(AV137:AV138)</f>
        <v>0</v>
      </c>
      <c r="AW139" s="269">
        <f t="shared" ref="AW139" si="666">+SUM(AW137:AW138)</f>
        <v>-6.1</v>
      </c>
      <c r="AX139" s="270">
        <f t="shared" ref="AX139" si="667">+SUM(AX137:AX138)</f>
        <v>-6.1</v>
      </c>
      <c r="AY139" s="269">
        <f t="shared" ref="AY139" si="668">+SUM(AY137:AY138)</f>
        <v>-6.1</v>
      </c>
      <c r="AZ139" s="270">
        <f t="shared" ref="AZ139" si="669">+SUM(AZ137:AZ138)</f>
        <v>-6.1</v>
      </c>
    </row>
    <row r="140" spans="1:52">
      <c r="A140" s="205"/>
      <c r="B140" s="355"/>
      <c r="C140" s="293"/>
      <c r="D140" s="184"/>
      <c r="E140" s="366"/>
      <c r="F140" s="231"/>
      <c r="G140" s="379"/>
      <c r="H140" s="377"/>
      <c r="I140" s="269"/>
      <c r="J140" s="270"/>
      <c r="K140" s="269"/>
      <c r="L140" s="270"/>
      <c r="M140" s="269"/>
      <c r="N140" s="270"/>
      <c r="O140" s="269"/>
      <c r="P140" s="270"/>
      <c r="Q140" s="419"/>
      <c r="R140" s="269"/>
      <c r="S140" s="419"/>
      <c r="T140" s="269"/>
      <c r="U140" s="270"/>
      <c r="V140" s="269"/>
      <c r="W140" s="270"/>
      <c r="X140" s="269"/>
      <c r="Y140" s="270"/>
      <c r="Z140" s="271"/>
      <c r="AA140" s="269"/>
      <c r="AB140" s="270"/>
      <c r="AC140" s="269"/>
      <c r="AD140" s="270"/>
      <c r="AE140" s="269"/>
      <c r="AF140" s="270"/>
      <c r="AG140" s="269"/>
      <c r="AH140" s="270"/>
      <c r="AI140" s="271"/>
      <c r="AJ140" s="269"/>
      <c r="AK140" s="270"/>
      <c r="AL140" s="269"/>
      <c r="AM140" s="270"/>
      <c r="AN140" s="269"/>
      <c r="AO140" s="270"/>
      <c r="AP140" s="269"/>
      <c r="AQ140" s="270"/>
      <c r="AR140" s="273"/>
      <c r="AS140" s="269"/>
      <c r="AT140" s="419"/>
      <c r="AU140" s="269"/>
      <c r="AV140" s="419"/>
      <c r="AW140" s="269"/>
      <c r="AX140" s="270"/>
      <c r="AY140" s="269"/>
      <c r="AZ140" s="270"/>
    </row>
    <row r="141" spans="1:52">
      <c r="A141" s="205"/>
      <c r="B141" s="355" t="s">
        <v>178</v>
      </c>
      <c r="C141" s="352">
        <v>410</v>
      </c>
      <c r="D141" s="353">
        <v>41383</v>
      </c>
      <c r="E141" s="291">
        <v>464</v>
      </c>
      <c r="F141" s="231" t="s">
        <v>177</v>
      </c>
      <c r="G141" s="360" t="s">
        <v>153</v>
      </c>
      <c r="H141" s="209" t="s">
        <v>92</v>
      </c>
      <c r="I141" s="269">
        <v>0</v>
      </c>
      <c r="J141" s="270">
        <v>0</v>
      </c>
      <c r="K141" s="269" t="s">
        <v>100</v>
      </c>
      <c r="L141" s="270">
        <v>-1</v>
      </c>
      <c r="M141" s="269">
        <v>0</v>
      </c>
      <c r="N141" s="270">
        <v>0</v>
      </c>
      <c r="O141" s="269" t="s">
        <v>100</v>
      </c>
      <c r="P141" s="270">
        <v>-1</v>
      </c>
      <c r="Q141" s="419"/>
      <c r="R141" s="269">
        <v>0</v>
      </c>
      <c r="S141" s="419">
        <v>0</v>
      </c>
      <c r="T141" s="269" t="s">
        <v>100</v>
      </c>
      <c r="U141" s="270">
        <v>-1</v>
      </c>
      <c r="V141" s="269">
        <v>0</v>
      </c>
      <c r="W141" s="270">
        <v>0</v>
      </c>
      <c r="X141" s="269" t="s">
        <v>100</v>
      </c>
      <c r="Y141" s="270">
        <v>-1</v>
      </c>
      <c r="Z141" s="271"/>
      <c r="AA141" s="269">
        <v>0</v>
      </c>
      <c r="AB141" s="270">
        <v>0</v>
      </c>
      <c r="AC141" s="269">
        <v>-1</v>
      </c>
      <c r="AD141" s="270">
        <v>-1</v>
      </c>
      <c r="AE141" s="269">
        <v>0</v>
      </c>
      <c r="AF141" s="270">
        <v>0</v>
      </c>
      <c r="AG141" s="269">
        <v>-1</v>
      </c>
      <c r="AH141" s="270">
        <v>-1</v>
      </c>
      <c r="AI141" s="271"/>
      <c r="AJ141" s="269">
        <v>0</v>
      </c>
      <c r="AK141" s="270">
        <v>0</v>
      </c>
      <c r="AL141" s="269">
        <v>-1</v>
      </c>
      <c r="AM141" s="270">
        <v>-1</v>
      </c>
      <c r="AN141" s="269">
        <v>0</v>
      </c>
      <c r="AO141" s="270">
        <v>0</v>
      </c>
      <c r="AP141" s="269">
        <v>-1</v>
      </c>
      <c r="AQ141" s="270">
        <v>-1</v>
      </c>
      <c r="AR141" s="273"/>
      <c r="AS141" s="269">
        <v>0</v>
      </c>
      <c r="AT141" s="419">
        <v>0</v>
      </c>
      <c r="AU141" s="269">
        <v>-1</v>
      </c>
      <c r="AV141" s="419">
        <v>-1</v>
      </c>
      <c r="AW141" s="269">
        <v>0</v>
      </c>
      <c r="AX141" s="270">
        <v>0</v>
      </c>
      <c r="AY141" s="269">
        <v>-1</v>
      </c>
      <c r="AZ141" s="270">
        <v>-1</v>
      </c>
    </row>
    <row r="142" spans="1:52">
      <c r="A142" s="205"/>
      <c r="B142" s="355" t="s">
        <v>179</v>
      </c>
      <c r="C142" s="352">
        <v>475</v>
      </c>
      <c r="D142" s="353">
        <v>41417</v>
      </c>
      <c r="E142" s="291">
        <v>492</v>
      </c>
      <c r="F142" s="231" t="s">
        <v>125</v>
      </c>
      <c r="G142" s="360" t="s">
        <v>54</v>
      </c>
      <c r="H142" s="209" t="s">
        <v>92</v>
      </c>
      <c r="I142" s="419">
        <v>0</v>
      </c>
      <c r="J142" s="270">
        <v>0</v>
      </c>
      <c r="K142" s="269">
        <v>28.8</v>
      </c>
      <c r="L142" s="270">
        <v>0</v>
      </c>
      <c r="M142" s="419">
        <v>0</v>
      </c>
      <c r="N142" s="270">
        <v>0</v>
      </c>
      <c r="O142" s="269">
        <v>28.8</v>
      </c>
      <c r="P142" s="270">
        <v>0</v>
      </c>
      <c r="Q142" s="419"/>
      <c r="R142" s="269">
        <v>0</v>
      </c>
      <c r="S142" s="419">
        <v>0</v>
      </c>
      <c r="T142" s="269">
        <v>-8.6</v>
      </c>
      <c r="U142" s="270">
        <v>0</v>
      </c>
      <c r="V142" s="419">
        <v>0</v>
      </c>
      <c r="W142" s="270">
        <v>0</v>
      </c>
      <c r="X142" s="269">
        <v>-8.6</v>
      </c>
      <c r="Y142" s="270">
        <v>0</v>
      </c>
      <c r="Z142" s="271"/>
      <c r="AA142" s="269">
        <v>0</v>
      </c>
      <c r="AB142" s="270">
        <v>0</v>
      </c>
      <c r="AC142" s="419">
        <v>-8.6</v>
      </c>
      <c r="AD142" s="270">
        <v>0</v>
      </c>
      <c r="AE142" s="269">
        <v>0</v>
      </c>
      <c r="AF142" s="270">
        <v>0</v>
      </c>
      <c r="AG142" s="269">
        <v>-8.6</v>
      </c>
      <c r="AH142" s="270">
        <v>0</v>
      </c>
      <c r="AI142" s="271"/>
      <c r="AJ142" s="269">
        <v>0</v>
      </c>
      <c r="AK142" s="270">
        <v>0</v>
      </c>
      <c r="AL142" s="269">
        <v>0</v>
      </c>
      <c r="AM142" s="270">
        <v>0</v>
      </c>
      <c r="AN142" s="269">
        <v>0</v>
      </c>
      <c r="AO142" s="270">
        <v>0</v>
      </c>
      <c r="AP142" s="269">
        <v>0</v>
      </c>
      <c r="AQ142" s="270">
        <v>0</v>
      </c>
      <c r="AR142" s="273"/>
      <c r="AS142" s="269">
        <v>0</v>
      </c>
      <c r="AT142" s="419">
        <v>0</v>
      </c>
      <c r="AU142" s="269">
        <v>0</v>
      </c>
      <c r="AV142" s="419">
        <v>0</v>
      </c>
      <c r="AW142" s="269">
        <v>0</v>
      </c>
      <c r="AX142" s="270">
        <v>0</v>
      </c>
      <c r="AY142" s="269">
        <v>0</v>
      </c>
      <c r="AZ142" s="270">
        <v>0</v>
      </c>
    </row>
    <row r="143" spans="1:52">
      <c r="A143" s="205"/>
      <c r="B143" s="355"/>
      <c r="C143" s="293"/>
      <c r="D143" s="184"/>
      <c r="E143" s="292"/>
      <c r="F143" s="231"/>
      <c r="G143" s="205"/>
      <c r="H143" s="209" t="s">
        <v>202</v>
      </c>
      <c r="I143" s="269">
        <f>+SUM(I141:I142)</f>
        <v>0</v>
      </c>
      <c r="J143" s="270">
        <f t="shared" ref="J143:P143" si="670">+SUM(J141:J142)</f>
        <v>0</v>
      </c>
      <c r="K143" s="269">
        <f t="shared" si="670"/>
        <v>28.8</v>
      </c>
      <c r="L143" s="270">
        <f t="shared" si="670"/>
        <v>-1</v>
      </c>
      <c r="M143" s="269">
        <f t="shared" si="670"/>
        <v>0</v>
      </c>
      <c r="N143" s="270">
        <f t="shared" si="670"/>
        <v>0</v>
      </c>
      <c r="O143" s="269">
        <f t="shared" si="670"/>
        <v>28.8</v>
      </c>
      <c r="P143" s="270">
        <f t="shared" si="670"/>
        <v>-1</v>
      </c>
      <c r="Q143" s="419"/>
      <c r="R143" s="269">
        <f>+SUM(R141:R142)</f>
        <v>0</v>
      </c>
      <c r="S143" s="270">
        <f t="shared" ref="S143" si="671">+SUM(S141:S142)</f>
        <v>0</v>
      </c>
      <c r="T143" s="269">
        <f t="shared" ref="T143" si="672">+SUM(T141:T142)</f>
        <v>-8.6</v>
      </c>
      <c r="U143" s="270">
        <f t="shared" ref="U143" si="673">+SUM(U141:U142)</f>
        <v>-1</v>
      </c>
      <c r="V143" s="269">
        <f t="shared" ref="V143" si="674">+SUM(V141:V142)</f>
        <v>0</v>
      </c>
      <c r="W143" s="270">
        <f t="shared" ref="W143" si="675">+SUM(W141:W142)</f>
        <v>0</v>
      </c>
      <c r="X143" s="269">
        <f t="shared" ref="X143" si="676">+SUM(X141:X142)</f>
        <v>-8.6</v>
      </c>
      <c r="Y143" s="270">
        <f t="shared" ref="Y143" si="677">+SUM(Y141:Y142)</f>
        <v>-1</v>
      </c>
      <c r="Z143" s="271"/>
      <c r="AA143" s="269">
        <f>+SUM(AA141:AA142)</f>
        <v>0</v>
      </c>
      <c r="AB143" s="270">
        <f t="shared" ref="AB143" si="678">+SUM(AB141:AB142)</f>
        <v>0</v>
      </c>
      <c r="AC143" s="269">
        <f t="shared" ref="AC143" si="679">+SUM(AC141:AC142)</f>
        <v>-9.6</v>
      </c>
      <c r="AD143" s="270">
        <f t="shared" ref="AD143" si="680">+SUM(AD141:AD142)</f>
        <v>-1</v>
      </c>
      <c r="AE143" s="269">
        <f t="shared" ref="AE143" si="681">+SUM(AE141:AE142)</f>
        <v>0</v>
      </c>
      <c r="AF143" s="270">
        <f t="shared" ref="AF143" si="682">+SUM(AF141:AF142)</f>
        <v>0</v>
      </c>
      <c r="AG143" s="269">
        <f t="shared" ref="AG143" si="683">+SUM(AG141:AG142)</f>
        <v>-9.6</v>
      </c>
      <c r="AH143" s="270">
        <f t="shared" ref="AH143" si="684">+SUM(AH141:AH142)</f>
        <v>-1</v>
      </c>
      <c r="AI143" s="271"/>
      <c r="AJ143" s="269">
        <f>+SUM(AJ141:AJ142)</f>
        <v>0</v>
      </c>
      <c r="AK143" s="270">
        <f t="shared" ref="AK143" si="685">+SUM(AK141:AK142)</f>
        <v>0</v>
      </c>
      <c r="AL143" s="269">
        <f t="shared" ref="AL143" si="686">+SUM(AL141:AL142)</f>
        <v>-1</v>
      </c>
      <c r="AM143" s="270">
        <f t="shared" ref="AM143" si="687">+SUM(AM141:AM142)</f>
        <v>-1</v>
      </c>
      <c r="AN143" s="269">
        <f t="shared" ref="AN143" si="688">+SUM(AN141:AN142)</f>
        <v>0</v>
      </c>
      <c r="AO143" s="270">
        <f t="shared" ref="AO143" si="689">+SUM(AO141:AO142)</f>
        <v>0</v>
      </c>
      <c r="AP143" s="269">
        <f t="shared" ref="AP143" si="690">+SUM(AP141:AP142)</f>
        <v>-1</v>
      </c>
      <c r="AQ143" s="270">
        <f t="shared" ref="AQ143" si="691">+SUM(AQ141:AQ142)</f>
        <v>-1</v>
      </c>
      <c r="AR143" s="273"/>
      <c r="AS143" s="269">
        <f>+SUM(AS141:AS142)</f>
        <v>0</v>
      </c>
      <c r="AT143" s="270">
        <f t="shared" ref="AT143" si="692">+SUM(AT141:AT142)</f>
        <v>0</v>
      </c>
      <c r="AU143" s="269">
        <f t="shared" ref="AU143" si="693">+SUM(AU141:AU142)</f>
        <v>-1</v>
      </c>
      <c r="AV143" s="270">
        <f t="shared" ref="AV143" si="694">+SUM(AV141:AV142)</f>
        <v>-1</v>
      </c>
      <c r="AW143" s="269">
        <f t="shared" ref="AW143" si="695">+SUM(AW141:AW142)</f>
        <v>0</v>
      </c>
      <c r="AX143" s="270">
        <f t="shared" ref="AX143" si="696">+SUM(AX141:AX142)</f>
        <v>0</v>
      </c>
      <c r="AY143" s="269">
        <f t="shared" ref="AY143" si="697">+SUM(AY141:AY142)</f>
        <v>-1</v>
      </c>
      <c r="AZ143" s="270">
        <f t="shared" ref="AZ143" si="698">+SUM(AZ141:AZ142)</f>
        <v>-1</v>
      </c>
    </row>
    <row r="144" spans="1:52">
      <c r="A144" s="205"/>
      <c r="B144" s="355"/>
      <c r="C144" s="352"/>
      <c r="D144" s="353"/>
      <c r="E144" s="291"/>
      <c r="F144" s="231"/>
      <c r="G144" s="360"/>
      <c r="H144" s="209"/>
      <c r="I144" s="419"/>
      <c r="J144" s="270"/>
      <c r="K144" s="269"/>
      <c r="L144" s="270"/>
      <c r="M144" s="419"/>
      <c r="N144" s="270"/>
      <c r="O144" s="269"/>
      <c r="P144" s="270"/>
      <c r="Q144" s="419"/>
      <c r="R144" s="269"/>
      <c r="S144" s="419"/>
      <c r="T144" s="269"/>
      <c r="U144" s="270"/>
      <c r="V144" s="419"/>
      <c r="W144" s="270"/>
      <c r="X144" s="269"/>
      <c r="Y144" s="270"/>
      <c r="Z144" s="271"/>
      <c r="AA144" s="269"/>
      <c r="AB144" s="270"/>
      <c r="AC144" s="419"/>
      <c r="AD144" s="270"/>
      <c r="AE144" s="269"/>
      <c r="AF144" s="270"/>
      <c r="AG144" s="269"/>
      <c r="AH144" s="270"/>
      <c r="AI144" s="239"/>
      <c r="AJ144" s="269"/>
      <c r="AK144" s="270"/>
      <c r="AL144" s="269"/>
      <c r="AM144" s="270"/>
      <c r="AN144" s="269"/>
      <c r="AO144" s="270"/>
      <c r="AP144" s="269"/>
      <c r="AQ144" s="270"/>
      <c r="AR144" s="273"/>
      <c r="AS144" s="269"/>
      <c r="AT144" s="419"/>
      <c r="AU144" s="269"/>
      <c r="AV144" s="419"/>
      <c r="AW144" s="269"/>
      <c r="AX144" s="270"/>
      <c r="AY144" s="269"/>
      <c r="AZ144" s="270"/>
    </row>
    <row r="145" spans="1:52">
      <c r="A145" s="205"/>
      <c r="B145" s="355"/>
      <c r="C145" s="352"/>
      <c r="D145" s="353"/>
      <c r="E145" s="291"/>
      <c r="F145" s="231"/>
      <c r="G145" s="360"/>
      <c r="H145" s="209"/>
      <c r="I145" s="419"/>
      <c r="J145" s="270"/>
      <c r="K145" s="269"/>
      <c r="L145" s="270"/>
      <c r="M145" s="419"/>
      <c r="N145" s="270"/>
      <c r="O145" s="269"/>
      <c r="P145" s="270"/>
      <c r="Q145" s="270"/>
      <c r="R145" s="269"/>
      <c r="S145" s="419"/>
      <c r="T145" s="269"/>
      <c r="U145" s="270"/>
      <c r="V145" s="419"/>
      <c r="W145" s="270"/>
      <c r="X145" s="269"/>
      <c r="Y145" s="270"/>
      <c r="Z145" s="271"/>
      <c r="AA145" s="269"/>
      <c r="AB145" s="270"/>
      <c r="AC145" s="419"/>
      <c r="AD145" s="270"/>
      <c r="AE145" s="269"/>
      <c r="AF145" s="270"/>
      <c r="AG145" s="269"/>
      <c r="AH145" s="270"/>
      <c r="AI145" s="239"/>
      <c r="AJ145" s="269"/>
      <c r="AK145" s="270"/>
      <c r="AL145" s="269"/>
      <c r="AM145" s="270"/>
      <c r="AN145" s="269"/>
      <c r="AO145" s="270"/>
      <c r="AP145" s="269"/>
      <c r="AQ145" s="270"/>
      <c r="AR145" s="273"/>
      <c r="AS145" s="269"/>
      <c r="AT145" s="419"/>
      <c r="AU145" s="269"/>
      <c r="AV145" s="419"/>
      <c r="AW145" s="269"/>
      <c r="AX145" s="270"/>
      <c r="AY145" s="269"/>
      <c r="AZ145" s="270"/>
    </row>
    <row r="146" spans="1:52">
      <c r="A146" s="205"/>
      <c r="B146" s="355"/>
      <c r="C146" s="352"/>
      <c r="D146" s="353"/>
      <c r="E146" s="291"/>
      <c r="F146" s="231"/>
      <c r="G146" s="360"/>
      <c r="H146" s="209" t="s">
        <v>202</v>
      </c>
      <c r="I146" s="269">
        <f>+SUM(I144:I145)</f>
        <v>0</v>
      </c>
      <c r="J146" s="270">
        <f t="shared" ref="J146" si="699">+SUM(J144:J145)</f>
        <v>0</v>
      </c>
      <c r="K146" s="269">
        <f t="shared" ref="K146" si="700">+SUM(K144:K145)</f>
        <v>0</v>
      </c>
      <c r="L146" s="270">
        <f t="shared" ref="L146" si="701">+SUM(L144:L145)</f>
        <v>0</v>
      </c>
      <c r="M146" s="269">
        <f t="shared" ref="M146" si="702">+SUM(M144:M145)</f>
        <v>0</v>
      </c>
      <c r="N146" s="270">
        <f t="shared" ref="N146" si="703">+SUM(N144:N145)</f>
        <v>0</v>
      </c>
      <c r="O146" s="269">
        <f t="shared" ref="O146" si="704">+SUM(O144:O145)</f>
        <v>0</v>
      </c>
      <c r="P146" s="270">
        <f t="shared" ref="P146" si="705">+SUM(P144:P145)</f>
        <v>0</v>
      </c>
      <c r="Q146" s="413">
        <f>+'Measures '!P146</f>
        <v>0</v>
      </c>
      <c r="R146" s="319">
        <f>+'Measures '!Q146</f>
        <v>-194</v>
      </c>
      <c r="S146" s="413">
        <f>+'Measures '!R146</f>
        <v>-87.3</v>
      </c>
      <c r="T146" s="319">
        <f>+'Measures '!S146</f>
        <v>-384.2</v>
      </c>
      <c r="U146" s="320">
        <f>+'Measures '!T146</f>
        <v>-370.3</v>
      </c>
      <c r="V146" s="413">
        <f>+'Measures '!U146</f>
        <v>451.45</v>
      </c>
      <c r="W146" s="320">
        <f>+'Measures '!V146</f>
        <v>542.34999999999991</v>
      </c>
      <c r="X146" s="319">
        <f>+'Measures '!W146</f>
        <v>-126.75000000000001</v>
      </c>
      <c r="Y146" s="320">
        <f>+'Measures '!X146</f>
        <v>84.750000000000014</v>
      </c>
      <c r="Z146" s="277"/>
      <c r="AA146" s="319">
        <f>+'Measures '!Z146</f>
        <v>-203.30000000000004</v>
      </c>
      <c r="AB146" s="320">
        <f>+'Measures '!AA146</f>
        <v>-89.6</v>
      </c>
      <c r="AC146" s="413">
        <f>+'Measures '!AB146</f>
        <v>-384.40000000000003</v>
      </c>
      <c r="AD146" s="320">
        <f>+'Measures '!AC146</f>
        <v>-369.6</v>
      </c>
      <c r="AE146" s="319">
        <f>+'Measures '!AD146</f>
        <v>467.34999999999997</v>
      </c>
      <c r="AF146" s="320">
        <f>+'Measures '!AE146</f>
        <v>539.64999999999986</v>
      </c>
      <c r="AG146" s="319">
        <f>+'Measures '!AF146</f>
        <v>-120.45000000000002</v>
      </c>
      <c r="AH146" s="320">
        <f>+'Measures '!AG146</f>
        <v>80.45</v>
      </c>
      <c r="AI146" s="277">
        <f>+'Measures '!AH146</f>
        <v>0</v>
      </c>
      <c r="AJ146" s="319">
        <f>+'Measures '!AI146</f>
        <v>-218.7</v>
      </c>
      <c r="AK146" s="320">
        <f>+'Measures '!AJ146</f>
        <v>-98.1</v>
      </c>
      <c r="AL146" s="319">
        <f>+'Measures '!AK146</f>
        <v>-375.30000000000007</v>
      </c>
      <c r="AM146" s="320">
        <f>+'Measures '!AL146</f>
        <v>-370.6</v>
      </c>
      <c r="AN146" s="319">
        <f>+'Measures '!AM146</f>
        <v>492.65000000000003</v>
      </c>
      <c r="AO146" s="320">
        <f>+'Measures '!AN146</f>
        <v>544.65</v>
      </c>
      <c r="AP146" s="319">
        <f>+'Measures '!AO146</f>
        <v>-101.35</v>
      </c>
      <c r="AQ146" s="320">
        <f>+'Measures '!AP146</f>
        <v>75.950000000000017</v>
      </c>
      <c r="AR146" s="434"/>
      <c r="AS146" s="319">
        <f>+'Measures '!AR146</f>
        <v>-109.3</v>
      </c>
      <c r="AT146" s="413">
        <f>+'Measures '!AS146</f>
        <v>-109.7</v>
      </c>
      <c r="AU146" s="319">
        <f>+'Measures '!AT146</f>
        <v>-371.50000000000006</v>
      </c>
      <c r="AV146" s="413">
        <f>+'Measures '!AU146</f>
        <v>-371.1</v>
      </c>
      <c r="AW146" s="319">
        <f>+'Measures '!AV146</f>
        <v>553.35</v>
      </c>
      <c r="AX146" s="320">
        <f>+'Measures '!AW146</f>
        <v>553.75</v>
      </c>
      <c r="AY146" s="319">
        <f>+'Measures '!AX146</f>
        <v>72.550000000000026</v>
      </c>
      <c r="AZ146" s="320">
        <f>+'Measures '!AY146</f>
        <v>72.950000000000017</v>
      </c>
    </row>
    <row r="147" spans="1:52">
      <c r="A147" s="205"/>
      <c r="B147" s="355"/>
      <c r="C147" s="352"/>
      <c r="D147" s="353"/>
      <c r="E147" s="291"/>
      <c r="F147" s="231"/>
      <c r="G147" s="360"/>
      <c r="H147" s="209"/>
      <c r="I147" s="413"/>
      <c r="J147" s="320"/>
      <c r="K147" s="319"/>
      <c r="L147" s="320"/>
      <c r="M147" s="319"/>
      <c r="N147" s="320"/>
      <c r="O147" s="319"/>
      <c r="P147" s="320"/>
      <c r="Q147" s="413"/>
      <c r="R147" s="319"/>
      <c r="S147" s="413"/>
      <c r="T147" s="319"/>
      <c r="U147" s="320"/>
      <c r="V147" s="319"/>
      <c r="W147" s="320"/>
      <c r="X147" s="319"/>
      <c r="Y147" s="320"/>
      <c r="Z147" s="277"/>
      <c r="AA147" s="319"/>
      <c r="AB147" s="320"/>
      <c r="AC147" s="319"/>
      <c r="AD147" s="320"/>
      <c r="AE147" s="319"/>
      <c r="AF147" s="320"/>
      <c r="AG147" s="319"/>
      <c r="AH147" s="320"/>
      <c r="AI147" s="277"/>
      <c r="AJ147" s="319"/>
      <c r="AK147" s="320"/>
      <c r="AL147" s="319"/>
      <c r="AM147" s="320"/>
      <c r="AN147" s="319"/>
      <c r="AO147" s="320"/>
      <c r="AP147" s="319"/>
      <c r="AQ147" s="320"/>
      <c r="AR147" s="434"/>
      <c r="AS147" s="319"/>
      <c r="AT147" s="413"/>
      <c r="AU147" s="319"/>
      <c r="AV147" s="413"/>
      <c r="AW147" s="319"/>
      <c r="AX147" s="320"/>
      <c r="AY147" s="319"/>
      <c r="AZ147" s="320"/>
    </row>
    <row r="148" spans="1:52">
      <c r="A148" s="205"/>
      <c r="B148" s="355"/>
      <c r="C148" s="352"/>
      <c r="D148" s="353"/>
      <c r="E148" s="291"/>
      <c r="F148" s="231"/>
      <c r="G148" s="360"/>
      <c r="H148" s="42" t="s">
        <v>205</v>
      </c>
      <c r="I148" s="413">
        <f>+'Measures '!H148</f>
        <v>0</v>
      </c>
      <c r="J148" s="320">
        <f>+'Measures '!I148</f>
        <v>0</v>
      </c>
      <c r="K148" s="319">
        <f>+'Measures '!J148</f>
        <v>0.2</v>
      </c>
      <c r="L148" s="320">
        <f>+'Measures '!K148</f>
        <v>0.2</v>
      </c>
      <c r="M148" s="319">
        <f>+'Measures '!L148</f>
        <v>0</v>
      </c>
      <c r="N148" s="320">
        <f>+'Measures '!M148</f>
        <v>0</v>
      </c>
      <c r="O148" s="319">
        <f>+'Measures '!N148</f>
        <v>0.2</v>
      </c>
      <c r="P148" s="320">
        <f>+'Measures '!O148</f>
        <v>0.2</v>
      </c>
      <c r="Q148" s="413">
        <f>+'Measures '!P148</f>
        <v>0</v>
      </c>
      <c r="R148" s="319">
        <f>+'Measures '!Q148</f>
        <v>0</v>
      </c>
      <c r="S148" s="413">
        <f>+'Measures '!R148</f>
        <v>0</v>
      </c>
      <c r="T148" s="319">
        <f>+'Measures '!S148</f>
        <v>0.2</v>
      </c>
      <c r="U148" s="320">
        <f>+'Measures '!T148</f>
        <v>0.2</v>
      </c>
      <c r="V148" s="319">
        <f>+'Measures '!U148</f>
        <v>0</v>
      </c>
      <c r="W148" s="320">
        <f>+'Measures '!V148</f>
        <v>0</v>
      </c>
      <c r="X148" s="319">
        <f>+'Measures '!W148</f>
        <v>0.2</v>
      </c>
      <c r="Y148" s="320">
        <f>+'Measures '!X148</f>
        <v>0.2</v>
      </c>
      <c r="Z148" s="277"/>
      <c r="AA148" s="319">
        <f>+'Measures '!Z148</f>
        <v>0</v>
      </c>
      <c r="AB148" s="320">
        <f>+'Measures '!AA148</f>
        <v>0</v>
      </c>
      <c r="AC148" s="319">
        <f>+'Measures '!AB148</f>
        <v>0.2</v>
      </c>
      <c r="AD148" s="320">
        <f>+'Measures '!AC148</f>
        <v>0.2</v>
      </c>
      <c r="AE148" s="319">
        <f>+'Measures '!AD148</f>
        <v>0</v>
      </c>
      <c r="AF148" s="320">
        <f>+'Measures '!AE148</f>
        <v>0</v>
      </c>
      <c r="AG148" s="319">
        <f>+'Measures '!AF148</f>
        <v>0.2</v>
      </c>
      <c r="AH148" s="320">
        <f>+'Measures '!AG148</f>
        <v>0.2</v>
      </c>
      <c r="AI148" s="277">
        <f>+'Measures '!AH148</f>
        <v>0</v>
      </c>
      <c r="AJ148" s="319">
        <f>+'Measures '!AI148</f>
        <v>0</v>
      </c>
      <c r="AK148" s="320">
        <f>+'Measures '!AJ148</f>
        <v>0</v>
      </c>
      <c r="AL148" s="319">
        <f>+'Measures '!AK148</f>
        <v>0.2</v>
      </c>
      <c r="AM148" s="320">
        <f>+'Measures '!AL148</f>
        <v>0.2</v>
      </c>
      <c r="AN148" s="319">
        <f>+'Measures '!AM148</f>
        <v>0</v>
      </c>
      <c r="AO148" s="320">
        <f>+'Measures '!AN148</f>
        <v>0</v>
      </c>
      <c r="AP148" s="319">
        <f>+'Measures '!AO148</f>
        <v>0.2</v>
      </c>
      <c r="AQ148" s="320">
        <f>+'Measures '!AP148</f>
        <v>0.2</v>
      </c>
      <c r="AR148" s="434"/>
      <c r="AS148" s="319">
        <f>+'Measures '!AR148</f>
        <v>0</v>
      </c>
      <c r="AT148" s="320">
        <f>+'Measures '!AS148</f>
        <v>0</v>
      </c>
      <c r="AU148" s="319">
        <f>+'Measures '!AT148</f>
        <v>0.2</v>
      </c>
      <c r="AV148" s="413">
        <f>+'Measures '!AU148</f>
        <v>0.2</v>
      </c>
      <c r="AW148" s="319">
        <f>+'Measures '!AV148</f>
        <v>0</v>
      </c>
      <c r="AX148" s="320">
        <f>+'Measures '!AW148</f>
        <v>0</v>
      </c>
      <c r="AY148" s="319">
        <f>+'Measures '!AX148</f>
        <v>0.2</v>
      </c>
      <c r="AZ148" s="320">
        <f>+'Measures '!AY148</f>
        <v>0.2</v>
      </c>
    </row>
    <row r="149" spans="1:52">
      <c r="A149" s="205"/>
      <c r="B149" s="355"/>
      <c r="C149" s="352"/>
      <c r="D149" s="353"/>
      <c r="E149" s="291"/>
      <c r="F149" s="231"/>
      <c r="G149" s="360"/>
      <c r="H149" s="209"/>
      <c r="I149" s="413"/>
      <c r="J149" s="320"/>
      <c r="K149" s="319"/>
      <c r="L149" s="320"/>
      <c r="M149" s="319"/>
      <c r="N149" s="320"/>
      <c r="O149" s="319"/>
      <c r="P149" s="320"/>
      <c r="Q149" s="413"/>
      <c r="R149" s="319"/>
      <c r="S149" s="413"/>
      <c r="T149" s="319"/>
      <c r="U149" s="320"/>
      <c r="V149" s="319"/>
      <c r="W149" s="320"/>
      <c r="X149" s="319"/>
      <c r="Y149" s="320"/>
      <c r="Z149" s="277"/>
      <c r="AA149" s="319"/>
      <c r="AB149" s="320"/>
      <c r="AC149" s="319"/>
      <c r="AD149" s="320"/>
      <c r="AE149" s="319"/>
      <c r="AF149" s="320"/>
      <c r="AG149" s="319"/>
      <c r="AH149" s="320"/>
      <c r="AI149" s="277"/>
      <c r="AJ149" s="319"/>
      <c r="AK149" s="320"/>
      <c r="AL149" s="319"/>
      <c r="AM149" s="320"/>
      <c r="AN149" s="319"/>
      <c r="AO149" s="320"/>
      <c r="AP149" s="319"/>
      <c r="AQ149" s="320"/>
      <c r="AR149" s="434"/>
      <c r="AS149" s="319"/>
      <c r="AT149" s="320"/>
      <c r="AU149" s="319"/>
      <c r="AV149" s="413"/>
      <c r="AW149" s="319"/>
      <c r="AX149" s="320"/>
      <c r="AY149" s="319"/>
      <c r="AZ149" s="320"/>
    </row>
    <row r="150" spans="1:52">
      <c r="A150" s="205"/>
      <c r="B150" s="355"/>
      <c r="C150" s="352"/>
      <c r="D150" s="353"/>
      <c r="E150" s="291"/>
      <c r="F150" s="231"/>
      <c r="G150" s="360"/>
      <c r="H150" s="209" t="s">
        <v>204</v>
      </c>
      <c r="I150" s="413">
        <f>+'Measures '!H150</f>
        <v>-128.50000000000003</v>
      </c>
      <c r="J150" s="320">
        <f>+'Measures '!I150</f>
        <v>-85.999999999999986</v>
      </c>
      <c r="K150" s="319">
        <f>+'Measures '!J150</f>
        <v>-357.90000000000003</v>
      </c>
      <c r="L150" s="320">
        <f>+'Measures '!K150</f>
        <v>-380.2</v>
      </c>
      <c r="M150" s="319">
        <f>+'Measures '!L150</f>
        <v>462.45</v>
      </c>
      <c r="N150" s="320">
        <f>+'Measures '!M150</f>
        <v>556.04999999999995</v>
      </c>
      <c r="O150" s="319">
        <f>+'Measures '!N150</f>
        <v>-23.949999999999996</v>
      </c>
      <c r="P150" s="320">
        <f>+'Measures '!O150</f>
        <v>89.850000000000009</v>
      </c>
      <c r="Q150" s="413">
        <f>+'Measures '!P150</f>
        <v>0</v>
      </c>
      <c r="R150" s="319">
        <f>+'Measures '!Q150</f>
        <v>-194</v>
      </c>
      <c r="S150" s="413">
        <f>+'Measures '!R150</f>
        <v>-87.3</v>
      </c>
      <c r="T150" s="319">
        <f>+'Measures '!S150</f>
        <v>-384.4</v>
      </c>
      <c r="U150" s="320">
        <f>+'Measures '!T150</f>
        <v>-370.5</v>
      </c>
      <c r="V150" s="319">
        <f>+'Measures '!U150</f>
        <v>451.45</v>
      </c>
      <c r="W150" s="320">
        <f>+'Measures '!V150</f>
        <v>542.34999999999991</v>
      </c>
      <c r="X150" s="319">
        <f>+'Measures '!W150</f>
        <v>-126.95000000000002</v>
      </c>
      <c r="Y150" s="320">
        <f>+'Measures '!X150</f>
        <v>84.550000000000011</v>
      </c>
      <c r="Z150" s="277"/>
      <c r="AA150" s="319">
        <f>+'Measures '!Z150</f>
        <v>-203.30000000000004</v>
      </c>
      <c r="AB150" s="320">
        <f>+'Measures '!AA150</f>
        <v>-89.6</v>
      </c>
      <c r="AC150" s="319">
        <f>+'Measures '!AB150</f>
        <v>-384.6</v>
      </c>
      <c r="AD150" s="320">
        <f>+'Measures '!AC150</f>
        <v>-369.8</v>
      </c>
      <c r="AE150" s="319">
        <f>+'Measures '!AD150</f>
        <v>467.34999999999997</v>
      </c>
      <c r="AF150" s="320">
        <f>+'Measures '!AE150</f>
        <v>539.64999999999986</v>
      </c>
      <c r="AG150" s="319">
        <f>+'Measures '!AF150</f>
        <v>-120.65000000000002</v>
      </c>
      <c r="AH150" s="320">
        <f>+'Measures '!AG150</f>
        <v>80.25</v>
      </c>
      <c r="AI150" s="277">
        <f>+'Measures '!AH150</f>
        <v>0</v>
      </c>
      <c r="AJ150" s="319">
        <f>+'Measures '!AI150</f>
        <v>-218.7</v>
      </c>
      <c r="AK150" s="320">
        <f>+'Measures '!AJ150</f>
        <v>-98.1</v>
      </c>
      <c r="AL150" s="319">
        <f>+'Measures '!AK150</f>
        <v>-375.50000000000006</v>
      </c>
      <c r="AM150" s="320">
        <f>+'Measures '!AL150</f>
        <v>-370.8</v>
      </c>
      <c r="AN150" s="319">
        <f>+'Measures '!AM150</f>
        <v>492.65000000000003</v>
      </c>
      <c r="AO150" s="320">
        <f>+'Measures '!AN150</f>
        <v>544.65</v>
      </c>
      <c r="AP150" s="319">
        <f>+'Measures '!AO150</f>
        <v>-101.55</v>
      </c>
      <c r="AQ150" s="320">
        <f>+'Measures '!AP150</f>
        <v>75.750000000000014</v>
      </c>
      <c r="AR150" s="434"/>
      <c r="AS150" s="319">
        <f>+'Measures '!AR150</f>
        <v>-109.3</v>
      </c>
      <c r="AT150" s="320">
        <f>+'Measures '!AS150</f>
        <v>-109.7</v>
      </c>
      <c r="AU150" s="319">
        <f>+'Measures '!AT150</f>
        <v>-371.70000000000005</v>
      </c>
      <c r="AV150" s="413">
        <f>+'Measures '!AU150</f>
        <v>-371.3</v>
      </c>
      <c r="AW150" s="319">
        <f>+'Measures '!AV150</f>
        <v>553.35</v>
      </c>
      <c r="AX150" s="320">
        <f>+'Measures '!AW150</f>
        <v>553.75</v>
      </c>
      <c r="AY150" s="319">
        <f>+'Measures '!AX150</f>
        <v>72.350000000000023</v>
      </c>
      <c r="AZ150" s="320">
        <f>+'Measures '!AY150</f>
        <v>72.750000000000014</v>
      </c>
    </row>
    <row r="151" spans="1:52">
      <c r="A151" s="205"/>
      <c r="B151" s="355"/>
      <c r="C151" s="312"/>
      <c r="D151" s="184"/>
      <c r="E151" s="365"/>
      <c r="F151" s="231"/>
      <c r="G151" s="349"/>
      <c r="H151" s="376"/>
      <c r="I151" s="269"/>
      <c r="J151" s="270"/>
      <c r="K151" s="269"/>
      <c r="L151" s="270"/>
      <c r="M151" s="269"/>
      <c r="N151" s="270"/>
      <c r="O151" s="269"/>
      <c r="P151" s="270"/>
      <c r="Q151" s="419"/>
      <c r="R151" s="269"/>
      <c r="S151" s="419"/>
      <c r="T151" s="269"/>
      <c r="U151" s="270"/>
      <c r="V151" s="269"/>
      <c r="W151" s="270"/>
      <c r="X151" s="269"/>
      <c r="Y151" s="270"/>
      <c r="Z151" s="271"/>
      <c r="AA151" s="269"/>
      <c r="AB151" s="270"/>
      <c r="AC151" s="269"/>
      <c r="AD151" s="270"/>
      <c r="AE151" s="269"/>
      <c r="AF151" s="270"/>
      <c r="AG151" s="269"/>
      <c r="AH151" s="270"/>
      <c r="AI151" s="271"/>
      <c r="AJ151" s="269"/>
      <c r="AK151" s="270"/>
      <c r="AL151" s="269"/>
      <c r="AM151" s="270"/>
      <c r="AN151" s="269"/>
      <c r="AO151" s="270"/>
      <c r="AP151" s="269"/>
      <c r="AQ151" s="270"/>
      <c r="AR151" s="273"/>
      <c r="AS151" s="269"/>
      <c r="AT151" s="270"/>
      <c r="AU151" s="269"/>
      <c r="AV151" s="419"/>
      <c r="AW151" s="269"/>
      <c r="AX151" s="270"/>
      <c r="AY151" s="269"/>
      <c r="AZ151" s="270"/>
    </row>
    <row r="152" spans="1:52">
      <c r="A152" s="205"/>
      <c r="B152" s="355"/>
      <c r="C152" s="14"/>
      <c r="D152" s="20"/>
      <c r="E152" s="366"/>
      <c r="F152" s="231"/>
      <c r="G152" s="39"/>
      <c r="H152" s="42"/>
      <c r="I152" s="269"/>
      <c r="J152" s="270"/>
      <c r="K152" s="269"/>
      <c r="L152" s="270"/>
      <c r="M152" s="269"/>
      <c r="N152" s="270"/>
      <c r="O152" s="269"/>
      <c r="P152" s="270"/>
      <c r="Q152" s="419"/>
      <c r="R152" s="269"/>
      <c r="S152" s="419"/>
      <c r="T152" s="269"/>
      <c r="U152" s="270"/>
      <c r="V152" s="269"/>
      <c r="W152" s="270"/>
      <c r="X152" s="269"/>
      <c r="Y152" s="270"/>
      <c r="Z152" s="271"/>
      <c r="AA152" s="269"/>
      <c r="AB152" s="270"/>
      <c r="AC152" s="269"/>
      <c r="AD152" s="270"/>
      <c r="AE152" s="269"/>
      <c r="AF152" s="270"/>
      <c r="AG152" s="269"/>
      <c r="AH152" s="270"/>
      <c r="AI152" s="271"/>
      <c r="AJ152" s="269"/>
      <c r="AK152" s="270"/>
      <c r="AL152" s="269"/>
      <c r="AM152" s="270"/>
      <c r="AN152" s="269"/>
      <c r="AO152" s="270"/>
      <c r="AP152" s="269"/>
      <c r="AQ152" s="270"/>
      <c r="AR152" s="273"/>
      <c r="AS152" s="269"/>
      <c r="AT152" s="270"/>
      <c r="AU152" s="269"/>
      <c r="AV152" s="419"/>
      <c r="AW152" s="269"/>
      <c r="AX152" s="270"/>
      <c r="AY152" s="269"/>
      <c r="AZ152" s="270"/>
    </row>
    <row r="153" spans="1:52">
      <c r="A153" s="205"/>
      <c r="B153" s="355"/>
      <c r="C153" s="14"/>
      <c r="D153" s="20"/>
      <c r="E153" s="366"/>
      <c r="F153" s="231"/>
      <c r="G153" s="433" t="s">
        <v>220</v>
      </c>
      <c r="H153" s="362"/>
      <c r="I153" s="269"/>
      <c r="J153" s="270"/>
      <c r="K153" s="269"/>
      <c r="L153" s="270"/>
      <c r="M153" s="269"/>
      <c r="N153" s="270"/>
      <c r="O153" s="269"/>
      <c r="P153" s="270"/>
      <c r="Q153" s="419"/>
      <c r="R153" s="269"/>
      <c r="S153" s="419"/>
      <c r="T153" s="269"/>
      <c r="U153" s="270"/>
      <c r="V153" s="269"/>
      <c r="W153" s="270"/>
      <c r="X153" s="269"/>
      <c r="Y153" s="270"/>
      <c r="Z153" s="271"/>
      <c r="AA153" s="269"/>
      <c r="AB153" s="270"/>
      <c r="AC153" s="269"/>
      <c r="AD153" s="270"/>
      <c r="AE153" s="269"/>
      <c r="AF153" s="270"/>
      <c r="AG153" s="269"/>
      <c r="AH153" s="270"/>
      <c r="AI153" s="271"/>
      <c r="AJ153" s="269"/>
      <c r="AK153" s="270"/>
      <c r="AL153" s="269"/>
      <c r="AM153" s="270"/>
      <c r="AN153" s="269"/>
      <c r="AO153" s="270"/>
      <c r="AP153" s="269"/>
      <c r="AQ153" s="270"/>
      <c r="AR153" s="273"/>
      <c r="AS153" s="269"/>
      <c r="AT153" s="270"/>
      <c r="AU153" s="269"/>
      <c r="AV153" s="419"/>
      <c r="AW153" s="269"/>
      <c r="AX153" s="270"/>
      <c r="AY153" s="269"/>
      <c r="AZ153" s="270"/>
    </row>
    <row r="154" spans="1:52">
      <c r="A154" s="205"/>
      <c r="B154" s="355"/>
      <c r="C154" s="14"/>
      <c r="D154" s="20"/>
      <c r="E154" s="366"/>
      <c r="F154" s="231"/>
      <c r="G154" s="351" t="s">
        <v>221</v>
      </c>
      <c r="H154" s="362"/>
      <c r="I154" s="269"/>
      <c r="J154" s="270"/>
      <c r="K154" s="269"/>
      <c r="L154" s="270"/>
      <c r="M154" s="269"/>
      <c r="N154" s="270"/>
      <c r="O154" s="269"/>
      <c r="P154" s="270"/>
      <c r="Q154" s="419"/>
      <c r="R154" s="269"/>
      <c r="S154" s="419"/>
      <c r="T154" s="269"/>
      <c r="U154" s="270"/>
      <c r="V154" s="269"/>
      <c r="W154" s="270"/>
      <c r="X154" s="269"/>
      <c r="Y154" s="270"/>
      <c r="Z154" s="271"/>
      <c r="AA154" s="269"/>
      <c r="AB154" s="270"/>
      <c r="AC154" s="269"/>
      <c r="AD154" s="270"/>
      <c r="AE154" s="269"/>
      <c r="AF154" s="270"/>
      <c r="AG154" s="269"/>
      <c r="AH154" s="270"/>
      <c r="AI154" s="271"/>
      <c r="AJ154" s="269"/>
      <c r="AK154" s="270"/>
      <c r="AL154" s="269"/>
      <c r="AM154" s="270"/>
      <c r="AN154" s="269"/>
      <c r="AO154" s="270"/>
      <c r="AP154" s="269"/>
      <c r="AQ154" s="270"/>
      <c r="AR154" s="273"/>
      <c r="AS154" s="269"/>
      <c r="AT154" s="270"/>
      <c r="AU154" s="269"/>
      <c r="AV154" s="419"/>
      <c r="AW154" s="269"/>
      <c r="AX154" s="270"/>
      <c r="AY154" s="269"/>
      <c r="AZ154" s="270"/>
    </row>
    <row r="155" spans="1:52">
      <c r="A155" s="205"/>
      <c r="B155" s="355"/>
      <c r="C155" s="14"/>
      <c r="D155" s="20"/>
      <c r="E155" s="366"/>
      <c r="F155" s="231"/>
      <c r="G155" s="351" t="s">
        <v>223</v>
      </c>
      <c r="H155" s="362"/>
      <c r="I155" s="269"/>
      <c r="J155" s="270"/>
      <c r="K155" s="269"/>
      <c r="L155" s="270"/>
      <c r="M155" s="269"/>
      <c r="N155" s="270"/>
      <c r="O155" s="269"/>
      <c r="P155" s="270"/>
      <c r="Q155" s="419"/>
      <c r="R155" s="269"/>
      <c r="S155" s="419"/>
      <c r="T155" s="269"/>
      <c r="U155" s="270"/>
      <c r="V155" s="269"/>
      <c r="W155" s="270"/>
      <c r="X155" s="269"/>
      <c r="Y155" s="270"/>
      <c r="Z155" s="271"/>
      <c r="AA155" s="269"/>
      <c r="AB155" s="270"/>
      <c r="AC155" s="269"/>
      <c r="AD155" s="270"/>
      <c r="AE155" s="269"/>
      <c r="AF155" s="270"/>
      <c r="AG155" s="269"/>
      <c r="AH155" s="270"/>
      <c r="AI155" s="271"/>
      <c r="AJ155" s="269"/>
      <c r="AK155" s="270"/>
      <c r="AL155" s="269"/>
      <c r="AM155" s="270"/>
      <c r="AN155" s="269"/>
      <c r="AO155" s="270"/>
      <c r="AP155" s="269"/>
      <c r="AQ155" s="270"/>
      <c r="AR155" s="273"/>
      <c r="AS155" s="269"/>
      <c r="AT155" s="270"/>
      <c r="AU155" s="269"/>
      <c r="AV155" s="419"/>
      <c r="AW155" s="269"/>
      <c r="AX155" s="270"/>
      <c r="AY155" s="269"/>
      <c r="AZ155" s="270"/>
    </row>
    <row r="156" spans="1:52">
      <c r="A156" s="205"/>
      <c r="B156" s="355"/>
      <c r="C156" s="14"/>
      <c r="D156" s="20"/>
      <c r="E156" s="366"/>
      <c r="F156" s="231"/>
      <c r="G156" s="351" t="s">
        <v>225</v>
      </c>
      <c r="H156" s="362"/>
      <c r="I156" s="269"/>
      <c r="J156" s="270"/>
      <c r="K156" s="269"/>
      <c r="L156" s="270"/>
      <c r="M156" s="269"/>
      <c r="N156" s="270"/>
      <c r="O156" s="269"/>
      <c r="P156" s="270"/>
      <c r="Q156" s="419"/>
      <c r="R156" s="269"/>
      <c r="S156" s="419"/>
      <c r="T156" s="269"/>
      <c r="U156" s="270"/>
      <c r="V156" s="269"/>
      <c r="W156" s="270"/>
      <c r="X156" s="269"/>
      <c r="Y156" s="270"/>
      <c r="Z156" s="271"/>
      <c r="AA156" s="269"/>
      <c r="AB156" s="270"/>
      <c r="AC156" s="269"/>
      <c r="AD156" s="270"/>
      <c r="AE156" s="269"/>
      <c r="AF156" s="270"/>
      <c r="AG156" s="269"/>
      <c r="AH156" s="270"/>
      <c r="AI156" s="271"/>
      <c r="AJ156" s="269"/>
      <c r="AK156" s="270"/>
      <c r="AL156" s="269"/>
      <c r="AM156" s="270"/>
      <c r="AN156" s="269"/>
      <c r="AO156" s="270"/>
      <c r="AP156" s="269"/>
      <c r="AQ156" s="270"/>
      <c r="AR156" s="273"/>
      <c r="AS156" s="269"/>
      <c r="AT156" s="270"/>
      <c r="AU156" s="269"/>
      <c r="AV156" s="419"/>
      <c r="AW156" s="269"/>
      <c r="AX156" s="270"/>
      <c r="AY156" s="269"/>
      <c r="AZ156" s="270"/>
    </row>
    <row r="157" spans="1:52">
      <c r="A157" s="205"/>
      <c r="B157" s="355"/>
      <c r="C157" s="14"/>
      <c r="D157" s="20"/>
      <c r="E157" s="366"/>
      <c r="F157" s="231"/>
      <c r="G157" s="351"/>
      <c r="H157" s="362"/>
      <c r="I157" s="269"/>
      <c r="J157" s="270"/>
      <c r="K157" s="269"/>
      <c r="L157" s="270"/>
      <c r="M157" s="269"/>
      <c r="N157" s="270"/>
      <c r="O157" s="269"/>
      <c r="P157" s="270"/>
      <c r="Q157" s="419"/>
      <c r="R157" s="269"/>
      <c r="S157" s="419"/>
      <c r="T157" s="269"/>
      <c r="U157" s="270"/>
      <c r="V157" s="269"/>
      <c r="W157" s="270"/>
      <c r="X157" s="269"/>
      <c r="Y157" s="270"/>
      <c r="Z157" s="271"/>
      <c r="AA157" s="269"/>
      <c r="AB157" s="270"/>
      <c r="AC157" s="269"/>
      <c r="AD157" s="270"/>
      <c r="AE157" s="269"/>
      <c r="AF157" s="270"/>
      <c r="AG157" s="269"/>
      <c r="AH157" s="270"/>
      <c r="AI157" s="271"/>
      <c r="AJ157" s="269"/>
      <c r="AK157" s="270"/>
      <c r="AL157" s="269"/>
      <c r="AM157" s="270"/>
      <c r="AN157" s="269"/>
      <c r="AO157" s="270"/>
      <c r="AP157" s="269"/>
      <c r="AQ157" s="270"/>
      <c r="AR157" s="273"/>
      <c r="AS157" s="269"/>
      <c r="AT157" s="270"/>
      <c r="AU157" s="269"/>
      <c r="AV157" s="419"/>
      <c r="AW157" s="269"/>
      <c r="AX157" s="270"/>
      <c r="AY157" s="269"/>
      <c r="AZ157" s="270"/>
    </row>
    <row r="158" spans="1:52">
      <c r="A158" s="205"/>
      <c r="B158" s="355"/>
      <c r="C158" s="14"/>
      <c r="D158" s="20"/>
      <c r="E158" s="366"/>
      <c r="F158" s="231"/>
      <c r="G158" s="216" t="s">
        <v>206</v>
      </c>
      <c r="H158" s="286" t="s">
        <v>97</v>
      </c>
      <c r="I158" s="269"/>
      <c r="J158" s="270"/>
      <c r="K158" s="269"/>
      <c r="L158" s="270"/>
      <c r="M158" s="269"/>
      <c r="N158" s="270"/>
      <c r="O158" s="269"/>
      <c r="P158" s="270"/>
      <c r="Q158" s="419"/>
      <c r="R158" s="269"/>
      <c r="S158" s="419"/>
      <c r="T158" s="269"/>
      <c r="U158" s="270"/>
      <c r="V158" s="269"/>
      <c r="W158" s="270"/>
      <c r="X158" s="269"/>
      <c r="Y158" s="270"/>
      <c r="Z158" s="271"/>
      <c r="AA158" s="269"/>
      <c r="AB158" s="270"/>
      <c r="AC158" s="269"/>
      <c r="AD158" s="270"/>
      <c r="AE158" s="269"/>
      <c r="AF158" s="270"/>
      <c r="AG158" s="269"/>
      <c r="AH158" s="270"/>
      <c r="AI158" s="271"/>
      <c r="AJ158" s="269"/>
      <c r="AK158" s="270"/>
      <c r="AL158" s="269"/>
      <c r="AM158" s="270"/>
      <c r="AN158" s="269"/>
      <c r="AO158" s="270"/>
      <c r="AP158" s="269"/>
      <c r="AQ158" s="270"/>
      <c r="AR158" s="273"/>
      <c r="AS158" s="269"/>
      <c r="AT158" s="270"/>
      <c r="AU158" s="269"/>
      <c r="AV158" s="419"/>
      <c r="AW158" s="269"/>
      <c r="AX158" s="270"/>
      <c r="AY158" s="269"/>
      <c r="AZ158" s="270"/>
    </row>
    <row r="159" spans="1:52">
      <c r="A159" s="205"/>
      <c r="B159" s="355"/>
      <c r="C159" s="294"/>
      <c r="D159" s="326"/>
      <c r="E159" s="366"/>
      <c r="F159" s="231"/>
      <c r="G159" s="216" t="s">
        <v>207</v>
      </c>
      <c r="H159" s="286" t="s">
        <v>98</v>
      </c>
      <c r="I159" s="269"/>
      <c r="J159" s="270"/>
      <c r="K159" s="269"/>
      <c r="L159" s="270"/>
      <c r="M159" s="269"/>
      <c r="N159" s="270"/>
      <c r="O159" s="269"/>
      <c r="P159" s="270"/>
      <c r="Q159" s="419"/>
      <c r="R159" s="269"/>
      <c r="S159" s="419"/>
      <c r="T159" s="269"/>
      <c r="U159" s="270"/>
      <c r="V159" s="269"/>
      <c r="W159" s="270"/>
      <c r="X159" s="269"/>
      <c r="Y159" s="270"/>
      <c r="Z159" s="271"/>
      <c r="AA159" s="269"/>
      <c r="AB159" s="270"/>
      <c r="AC159" s="269"/>
      <c r="AD159" s="270"/>
      <c r="AE159" s="269"/>
      <c r="AF159" s="270"/>
      <c r="AG159" s="269"/>
      <c r="AH159" s="270"/>
      <c r="AI159" s="271"/>
      <c r="AJ159" s="269"/>
      <c r="AK159" s="270"/>
      <c r="AL159" s="269"/>
      <c r="AM159" s="270"/>
      <c r="AN159" s="269"/>
      <c r="AO159" s="270"/>
      <c r="AP159" s="269"/>
      <c r="AQ159" s="270"/>
      <c r="AR159" s="273"/>
      <c r="AS159" s="269"/>
      <c r="AT159" s="270"/>
      <c r="AU159" s="269"/>
      <c r="AV159" s="419"/>
      <c r="AW159" s="269"/>
      <c r="AX159" s="270"/>
      <c r="AY159" s="269"/>
      <c r="AZ159" s="270"/>
    </row>
    <row r="160" spans="1:52">
      <c r="A160" s="205"/>
      <c r="B160" s="355"/>
      <c r="C160" s="352"/>
      <c r="D160" s="353"/>
      <c r="E160" s="291"/>
      <c r="F160" s="231"/>
      <c r="G160" s="216" t="s">
        <v>208</v>
      </c>
      <c r="H160" s="286" t="s">
        <v>99</v>
      </c>
      <c r="I160" s="269"/>
      <c r="J160" s="270"/>
      <c r="K160" s="269"/>
      <c r="L160" s="270"/>
      <c r="M160" s="269"/>
      <c r="N160" s="270"/>
      <c r="O160" s="269"/>
      <c r="P160" s="270"/>
      <c r="Q160" s="419"/>
      <c r="R160" s="269"/>
      <c r="S160" s="419"/>
      <c r="T160" s="269"/>
      <c r="U160" s="270"/>
      <c r="V160" s="269"/>
      <c r="W160" s="270"/>
      <c r="X160" s="269"/>
      <c r="Y160" s="270"/>
      <c r="Z160" s="271"/>
      <c r="AA160" s="269"/>
      <c r="AB160" s="270"/>
      <c r="AC160" s="269"/>
      <c r="AD160" s="270"/>
      <c r="AE160" s="269"/>
      <c r="AF160" s="270"/>
      <c r="AG160" s="269"/>
      <c r="AH160" s="270"/>
      <c r="AI160" s="271"/>
      <c r="AJ160" s="269"/>
      <c r="AK160" s="270"/>
      <c r="AL160" s="269"/>
      <c r="AM160" s="270"/>
      <c r="AN160" s="269"/>
      <c r="AO160" s="270"/>
      <c r="AP160" s="269"/>
      <c r="AQ160" s="270"/>
      <c r="AR160" s="273"/>
      <c r="AS160" s="269"/>
      <c r="AT160" s="270"/>
      <c r="AU160" s="269"/>
      <c r="AV160" s="419"/>
      <c r="AW160" s="269"/>
      <c r="AX160" s="270"/>
      <c r="AY160" s="269"/>
      <c r="AZ160" s="270"/>
    </row>
    <row r="161" spans="1:52">
      <c r="A161" s="205"/>
      <c r="B161" s="355"/>
      <c r="C161" s="352"/>
      <c r="D161" s="353"/>
      <c r="E161" s="291"/>
      <c r="F161" s="231"/>
      <c r="G161" s="216" t="s">
        <v>209</v>
      </c>
      <c r="H161" s="286" t="s">
        <v>100</v>
      </c>
      <c r="I161" s="242"/>
      <c r="J161" s="243"/>
      <c r="K161" s="244"/>
      <c r="L161" s="245"/>
      <c r="M161" s="244"/>
      <c r="N161" s="245"/>
      <c r="O161" s="244"/>
      <c r="P161" s="245"/>
      <c r="Q161" s="246"/>
      <c r="R161" s="242"/>
      <c r="S161" s="246"/>
      <c r="T161" s="244"/>
      <c r="U161" s="245"/>
      <c r="V161" s="244"/>
      <c r="W161" s="245"/>
      <c r="X161" s="244"/>
      <c r="Y161" s="245"/>
      <c r="Z161" s="246"/>
      <c r="AA161" s="244"/>
      <c r="AB161" s="245"/>
      <c r="AC161" s="244"/>
      <c r="AD161" s="245"/>
      <c r="AE161" s="244"/>
      <c r="AF161" s="245"/>
      <c r="AG161" s="244"/>
      <c r="AH161" s="245"/>
      <c r="AI161" s="247"/>
      <c r="AJ161" s="244"/>
      <c r="AK161" s="245"/>
      <c r="AL161" s="244"/>
      <c r="AM161" s="245"/>
      <c r="AN161" s="244"/>
      <c r="AO161" s="245"/>
      <c r="AP161" s="244"/>
      <c r="AQ161" s="245"/>
      <c r="AR161" s="248"/>
      <c r="AS161" s="275"/>
      <c r="AT161" s="274"/>
      <c r="AU161" s="275"/>
      <c r="AV161" s="277"/>
      <c r="AW161" s="275"/>
      <c r="AX161" s="274"/>
      <c r="AY161" s="275"/>
      <c r="AZ161" s="274"/>
    </row>
    <row r="162" spans="1:52">
      <c r="A162" s="205"/>
      <c r="B162" s="355"/>
      <c r="C162" s="352"/>
      <c r="D162" s="353"/>
      <c r="E162" s="291"/>
      <c r="F162" s="231"/>
      <c r="G162" s="216" t="s">
        <v>210</v>
      </c>
      <c r="H162" s="286" t="s">
        <v>211</v>
      </c>
      <c r="I162" s="249"/>
      <c r="J162" s="243"/>
      <c r="K162" s="244"/>
      <c r="L162" s="245"/>
      <c r="M162" s="244"/>
      <c r="N162" s="245"/>
      <c r="O162" s="244"/>
      <c r="P162" s="245"/>
      <c r="Q162" s="246"/>
      <c r="R162" s="242"/>
      <c r="S162" s="246"/>
      <c r="T162" s="244"/>
      <c r="U162" s="245"/>
      <c r="V162" s="244"/>
      <c r="W162" s="245"/>
      <c r="X162" s="244"/>
      <c r="Y162" s="245"/>
      <c r="Z162" s="246"/>
      <c r="AA162" s="244"/>
      <c r="AB162" s="245"/>
      <c r="AC162" s="244"/>
      <c r="AD162" s="245"/>
      <c r="AE162" s="244"/>
      <c r="AF162" s="245"/>
      <c r="AG162" s="244"/>
      <c r="AH162" s="245"/>
      <c r="AI162" s="247"/>
      <c r="AJ162" s="244"/>
      <c r="AK162" s="245"/>
      <c r="AL162" s="244"/>
      <c r="AM162" s="245"/>
      <c r="AN162" s="244"/>
      <c r="AO162" s="245"/>
      <c r="AP162" s="244"/>
      <c r="AQ162" s="245"/>
      <c r="AR162" s="311"/>
      <c r="AS162" s="275"/>
      <c r="AT162" s="274"/>
      <c r="AU162" s="275"/>
      <c r="AV162" s="278"/>
      <c r="AW162" s="275"/>
      <c r="AX162" s="274"/>
      <c r="AY162" s="275"/>
      <c r="AZ162" s="274"/>
    </row>
    <row r="163" spans="1:52">
      <c r="A163" s="205"/>
      <c r="B163" s="355"/>
      <c r="C163" s="352"/>
      <c r="D163" s="353"/>
      <c r="E163" s="291"/>
      <c r="F163" s="231"/>
      <c r="G163" s="216" t="s">
        <v>212</v>
      </c>
      <c r="H163" s="286" t="s">
        <v>213</v>
      </c>
      <c r="I163" s="242"/>
      <c r="J163" s="243"/>
      <c r="K163" s="244"/>
      <c r="L163" s="245"/>
      <c r="M163" s="244"/>
      <c r="N163" s="245"/>
      <c r="O163" s="244"/>
      <c r="P163" s="245"/>
      <c r="Q163" s="246"/>
      <c r="R163" s="242"/>
      <c r="S163" s="246"/>
      <c r="T163" s="244"/>
      <c r="U163" s="245"/>
      <c r="V163" s="244"/>
      <c r="W163" s="245"/>
      <c r="X163" s="244"/>
      <c r="Y163" s="245"/>
      <c r="Z163" s="246"/>
      <c r="AA163" s="244"/>
      <c r="AB163" s="245"/>
      <c r="AC163" s="244"/>
      <c r="AD163" s="245"/>
      <c r="AE163" s="244"/>
      <c r="AF163" s="245"/>
      <c r="AG163" s="244"/>
      <c r="AH163" s="245"/>
      <c r="AI163" s="247"/>
      <c r="AJ163" s="244"/>
      <c r="AK163" s="245"/>
      <c r="AL163" s="244"/>
      <c r="AM163" s="245"/>
      <c r="AN163" s="244"/>
      <c r="AO163" s="245"/>
      <c r="AP163" s="244"/>
      <c r="AQ163" s="245"/>
      <c r="AR163" s="311"/>
      <c r="AS163" s="275"/>
      <c r="AT163" s="274"/>
      <c r="AU163" s="275"/>
      <c r="AV163" s="278"/>
      <c r="AW163" s="275"/>
      <c r="AX163" s="274"/>
      <c r="AY163" s="275"/>
      <c r="AZ163" s="274"/>
    </row>
    <row r="164" spans="1:52">
      <c r="A164" s="205"/>
      <c r="B164" s="355"/>
      <c r="C164" s="293"/>
      <c r="D164" s="310"/>
      <c r="E164" s="365"/>
      <c r="F164" s="232"/>
      <c r="G164" s="216" t="s">
        <v>214</v>
      </c>
      <c r="H164" s="286" t="s">
        <v>215</v>
      </c>
      <c r="I164" s="242"/>
      <c r="J164" s="243"/>
      <c r="K164" s="244"/>
      <c r="L164" s="245"/>
      <c r="M164" s="244"/>
      <c r="N164" s="245"/>
      <c r="O164" s="244"/>
      <c r="P164" s="245"/>
      <c r="Q164" s="246"/>
      <c r="R164" s="242"/>
      <c r="S164" s="246"/>
      <c r="T164" s="244"/>
      <c r="U164" s="245"/>
      <c r="V164" s="244"/>
      <c r="W164" s="245"/>
      <c r="X164" s="244"/>
      <c r="Y164" s="245"/>
      <c r="Z164" s="246"/>
      <c r="AA164" s="244"/>
      <c r="AB164" s="245"/>
      <c r="AC164" s="244"/>
      <c r="AD164" s="245"/>
      <c r="AE164" s="244"/>
      <c r="AF164" s="245"/>
      <c r="AG164" s="244"/>
      <c r="AH164" s="245"/>
      <c r="AI164" s="247"/>
      <c r="AJ164" s="244"/>
      <c r="AK164" s="245"/>
      <c r="AL164" s="244"/>
      <c r="AM164" s="245"/>
      <c r="AN164" s="244"/>
      <c r="AO164" s="245"/>
      <c r="AP164" s="244"/>
      <c r="AQ164" s="245"/>
      <c r="AR164" s="248"/>
      <c r="AS164" s="275"/>
      <c r="AT164" s="274"/>
      <c r="AU164" s="275"/>
      <c r="AV164" s="277"/>
      <c r="AW164" s="275"/>
      <c r="AX164" s="274"/>
      <c r="AY164" s="275"/>
      <c r="AZ164" s="274"/>
    </row>
    <row r="165" spans="1:52">
      <c r="A165" s="223"/>
      <c r="B165" s="355"/>
      <c r="C165" s="294"/>
      <c r="D165" s="326"/>
      <c r="E165" s="365"/>
      <c r="F165" s="232"/>
      <c r="G165" s="216" t="s">
        <v>216</v>
      </c>
      <c r="H165" s="286" t="s">
        <v>217</v>
      </c>
      <c r="I165" s="242"/>
      <c r="J165" s="243"/>
      <c r="K165" s="244"/>
      <c r="L165" s="245"/>
      <c r="M165" s="244"/>
      <c r="N165" s="245"/>
      <c r="O165" s="244"/>
      <c r="P165" s="245"/>
      <c r="Q165" s="246"/>
      <c r="R165" s="242"/>
      <c r="S165" s="246"/>
      <c r="T165" s="244"/>
      <c r="U165" s="245"/>
      <c r="V165" s="244"/>
      <c r="W165" s="245"/>
      <c r="X165" s="244"/>
      <c r="Y165" s="245"/>
      <c r="Z165" s="246"/>
      <c r="AA165" s="244"/>
      <c r="AB165" s="245"/>
      <c r="AC165" s="244"/>
      <c r="AD165" s="245"/>
      <c r="AE165" s="244"/>
      <c r="AF165" s="245"/>
      <c r="AG165" s="244"/>
      <c r="AH165" s="245"/>
      <c r="AI165" s="247"/>
      <c r="AJ165" s="244"/>
      <c r="AK165" s="245"/>
      <c r="AL165" s="244"/>
      <c r="AM165" s="245"/>
      <c r="AN165" s="244"/>
      <c r="AO165" s="245"/>
      <c r="AP165" s="244"/>
      <c r="AQ165" s="245"/>
      <c r="AR165" s="248"/>
      <c r="AS165" s="279"/>
      <c r="AT165" s="280"/>
      <c r="AU165" s="279"/>
      <c r="AV165" s="281"/>
      <c r="AW165" s="279"/>
      <c r="AX165" s="280"/>
      <c r="AY165" s="279"/>
      <c r="AZ165" s="280"/>
    </row>
    <row r="166" spans="1:52">
      <c r="A166" s="205"/>
      <c r="B166" s="355"/>
      <c r="C166" s="293"/>
      <c r="D166" s="184"/>
      <c r="E166" s="231"/>
      <c r="F166" s="231"/>
      <c r="G166" s="216" t="s">
        <v>218</v>
      </c>
      <c r="H166" s="286" t="s">
        <v>101</v>
      </c>
      <c r="I166" s="242"/>
      <c r="J166" s="243"/>
      <c r="K166" s="244"/>
      <c r="L166" s="245"/>
      <c r="M166" s="244"/>
      <c r="N166" s="245"/>
      <c r="O166" s="244"/>
      <c r="P166" s="245"/>
      <c r="Q166" s="246"/>
      <c r="R166" s="242"/>
      <c r="S166" s="246"/>
      <c r="T166" s="244"/>
      <c r="U166" s="245"/>
      <c r="V166" s="244"/>
      <c r="W166" s="245"/>
      <c r="X166" s="244"/>
      <c r="Y166" s="245"/>
      <c r="Z166" s="246"/>
      <c r="AA166" s="244"/>
      <c r="AB166" s="245"/>
      <c r="AC166" s="244"/>
      <c r="AD166" s="245"/>
      <c r="AE166" s="244"/>
      <c r="AF166" s="245"/>
      <c r="AG166" s="244"/>
      <c r="AH166" s="245"/>
      <c r="AI166" s="247"/>
      <c r="AJ166" s="244"/>
      <c r="AK166" s="245"/>
      <c r="AL166" s="244"/>
      <c r="AM166" s="245"/>
      <c r="AN166" s="244"/>
      <c r="AO166" s="245"/>
      <c r="AP166" s="244"/>
      <c r="AQ166" s="245"/>
      <c r="AR166" s="311"/>
      <c r="AS166" s="282"/>
      <c r="AT166" s="283"/>
      <c r="AU166" s="282"/>
      <c r="AV166" s="262"/>
      <c r="AW166" s="282"/>
      <c r="AX166" s="283"/>
      <c r="AY166" s="282"/>
      <c r="AZ166" s="283"/>
    </row>
    <row r="167" spans="1:52">
      <c r="A167" s="205"/>
      <c r="B167" s="355"/>
      <c r="C167" s="293"/>
      <c r="D167" s="184"/>
      <c r="E167" s="231"/>
      <c r="F167" s="231"/>
      <c r="G167" s="314"/>
      <c r="H167" s="42"/>
      <c r="I167" s="242"/>
      <c r="J167" s="243"/>
      <c r="K167" s="244"/>
      <c r="L167" s="245"/>
      <c r="M167" s="244"/>
      <c r="N167" s="245"/>
      <c r="O167" s="244"/>
      <c r="P167" s="245"/>
      <c r="Q167" s="246"/>
      <c r="R167" s="242"/>
      <c r="S167" s="246"/>
      <c r="T167" s="244"/>
      <c r="U167" s="245"/>
      <c r="V167" s="244"/>
      <c r="W167" s="245"/>
      <c r="X167" s="244"/>
      <c r="Y167" s="245"/>
      <c r="Z167" s="246"/>
      <c r="AA167" s="244"/>
      <c r="AB167" s="245"/>
      <c r="AC167" s="244"/>
      <c r="AD167" s="245"/>
      <c r="AE167" s="244"/>
      <c r="AF167" s="245"/>
      <c r="AG167" s="244"/>
      <c r="AH167" s="245"/>
      <c r="AI167" s="247"/>
      <c r="AJ167" s="244"/>
      <c r="AK167" s="245"/>
      <c r="AL167" s="244"/>
      <c r="AM167" s="245"/>
      <c r="AN167" s="244"/>
      <c r="AO167" s="245"/>
      <c r="AP167" s="244"/>
      <c r="AQ167" s="245"/>
      <c r="AR167" s="311"/>
      <c r="AS167" s="282"/>
      <c r="AT167" s="283"/>
      <c r="AU167" s="282"/>
      <c r="AV167" s="262"/>
      <c r="AW167" s="282"/>
      <c r="AX167" s="283"/>
      <c r="AY167" s="282"/>
      <c r="AZ167" s="283"/>
    </row>
    <row r="168" spans="1:52">
      <c r="A168" s="205"/>
      <c r="B168" s="355"/>
      <c r="C168" s="293"/>
      <c r="D168" s="184"/>
      <c r="E168" s="231"/>
      <c r="F168" s="231"/>
      <c r="G168" s="314"/>
      <c r="H168" s="308"/>
      <c r="I168" s="276"/>
      <c r="J168" s="270"/>
      <c r="K168" s="269"/>
      <c r="L168" s="270"/>
      <c r="M168" s="269"/>
      <c r="N168" s="270"/>
      <c r="O168" s="269"/>
      <c r="P168" s="270"/>
      <c r="Q168" s="419"/>
      <c r="R168" s="269"/>
      <c r="S168" s="419"/>
      <c r="T168" s="269"/>
      <c r="U168" s="270"/>
      <c r="V168" s="269"/>
      <c r="W168" s="270"/>
      <c r="X168" s="269"/>
      <c r="Y168" s="270"/>
      <c r="Z168" s="271"/>
      <c r="AA168" s="269"/>
      <c r="AB168" s="270"/>
      <c r="AC168" s="269"/>
      <c r="AD168" s="270"/>
      <c r="AE168" s="269"/>
      <c r="AF168" s="270"/>
      <c r="AG168" s="269"/>
      <c r="AH168" s="270"/>
      <c r="AI168" s="271"/>
      <c r="AJ168" s="269"/>
      <c r="AK168" s="270"/>
      <c r="AL168" s="269"/>
      <c r="AM168" s="270"/>
      <c r="AN168" s="269"/>
      <c r="AO168" s="270"/>
      <c r="AP168" s="269"/>
      <c r="AQ168" s="270"/>
      <c r="AR168" s="273"/>
      <c r="AS168" s="269"/>
      <c r="AT168" s="270"/>
      <c r="AU168" s="269"/>
      <c r="AV168" s="419"/>
      <c r="AW168" s="269"/>
      <c r="AX168" s="270"/>
      <c r="AY168" s="269"/>
      <c r="AZ168" s="270"/>
    </row>
    <row r="169" spans="1:52">
      <c r="A169" s="205"/>
      <c r="B169" s="355"/>
      <c r="C169" s="293"/>
      <c r="D169" s="184"/>
      <c r="E169" s="231"/>
      <c r="F169" s="231"/>
      <c r="G169" s="314"/>
      <c r="H169" s="308"/>
      <c r="I169" s="269"/>
      <c r="J169" s="270"/>
      <c r="K169" s="269"/>
      <c r="L169" s="270"/>
      <c r="M169" s="269"/>
      <c r="N169" s="270"/>
      <c r="O169" s="269"/>
      <c r="P169" s="270"/>
      <c r="Q169" s="419"/>
      <c r="R169" s="269"/>
      <c r="S169" s="419"/>
      <c r="T169" s="269"/>
      <c r="U169" s="270"/>
      <c r="V169" s="269"/>
      <c r="W169" s="270"/>
      <c r="X169" s="269"/>
      <c r="Y169" s="270"/>
      <c r="Z169" s="271"/>
      <c r="AA169" s="269"/>
      <c r="AB169" s="270"/>
      <c r="AC169" s="269"/>
      <c r="AD169" s="270"/>
      <c r="AE169" s="269"/>
      <c r="AF169" s="270"/>
      <c r="AG169" s="269"/>
      <c r="AH169" s="270"/>
      <c r="AI169" s="271"/>
      <c r="AJ169" s="269"/>
      <c r="AK169" s="270"/>
      <c r="AL169" s="269"/>
      <c r="AM169" s="270"/>
      <c r="AN169" s="269"/>
      <c r="AO169" s="270"/>
      <c r="AP169" s="269"/>
      <c r="AQ169" s="270"/>
      <c r="AR169" s="273"/>
      <c r="AS169" s="269"/>
      <c r="AT169" s="270"/>
      <c r="AU169" s="269"/>
      <c r="AV169" s="419"/>
      <c r="AW169" s="269"/>
      <c r="AX169" s="270"/>
      <c r="AY169" s="269"/>
      <c r="AZ169" s="270"/>
    </row>
    <row r="170" spans="1:52">
      <c r="A170" s="223"/>
      <c r="B170" s="355"/>
      <c r="C170" s="294"/>
      <c r="D170" s="326"/>
      <c r="E170" s="366"/>
      <c r="F170" s="231"/>
      <c r="G170" s="296"/>
      <c r="H170" s="331"/>
      <c r="I170" s="269"/>
      <c r="J170" s="270"/>
      <c r="K170" s="269"/>
      <c r="L170" s="270"/>
      <c r="M170" s="269"/>
      <c r="N170" s="270"/>
      <c r="O170" s="269"/>
      <c r="P170" s="270"/>
      <c r="Q170" s="419"/>
      <c r="R170" s="269"/>
      <c r="S170" s="419"/>
      <c r="T170" s="269"/>
      <c r="U170" s="270"/>
      <c r="V170" s="269"/>
      <c r="W170" s="270"/>
      <c r="X170" s="269"/>
      <c r="Y170" s="270"/>
      <c r="Z170" s="271"/>
      <c r="AA170" s="269"/>
      <c r="AB170" s="270"/>
      <c r="AC170" s="269"/>
      <c r="AD170" s="270"/>
      <c r="AE170" s="269"/>
      <c r="AF170" s="270"/>
      <c r="AG170" s="269"/>
      <c r="AH170" s="270"/>
      <c r="AI170" s="271"/>
      <c r="AJ170" s="269"/>
      <c r="AK170" s="270"/>
      <c r="AL170" s="269"/>
      <c r="AM170" s="270"/>
      <c r="AN170" s="269"/>
      <c r="AO170" s="270"/>
      <c r="AP170" s="269"/>
      <c r="AQ170" s="270"/>
      <c r="AR170" s="273"/>
      <c r="AS170" s="269"/>
      <c r="AT170" s="270"/>
      <c r="AU170" s="269"/>
      <c r="AV170" s="419"/>
      <c r="AW170" s="269"/>
      <c r="AX170" s="270"/>
      <c r="AY170" s="269"/>
      <c r="AZ170" s="270"/>
    </row>
    <row r="171" spans="1:52">
      <c r="A171" s="223"/>
      <c r="B171" s="355"/>
      <c r="C171" s="312"/>
      <c r="D171" s="310"/>
      <c r="E171" s="366"/>
      <c r="F171" s="231"/>
      <c r="G171" s="324"/>
      <c r="H171" s="334"/>
      <c r="I171" s="269"/>
      <c r="J171" s="270"/>
      <c r="K171" s="269"/>
      <c r="L171" s="270"/>
      <c r="M171" s="269"/>
      <c r="N171" s="270"/>
      <c r="O171" s="269"/>
      <c r="P171" s="270"/>
      <c r="Q171" s="419"/>
      <c r="R171" s="269"/>
      <c r="S171" s="419"/>
      <c r="T171" s="269"/>
      <c r="U171" s="270"/>
      <c r="V171" s="269"/>
      <c r="W171" s="270"/>
      <c r="X171" s="269"/>
      <c r="Y171" s="270"/>
      <c r="Z171" s="271"/>
      <c r="AA171" s="269"/>
      <c r="AB171" s="270"/>
      <c r="AC171" s="269"/>
      <c r="AD171" s="270"/>
      <c r="AE171" s="269"/>
      <c r="AF171" s="270"/>
      <c r="AG171" s="269"/>
      <c r="AH171" s="270"/>
      <c r="AI171" s="271"/>
      <c r="AJ171" s="269"/>
      <c r="AK171" s="270"/>
      <c r="AL171" s="269"/>
      <c r="AM171" s="270"/>
      <c r="AN171" s="269"/>
      <c r="AO171" s="270"/>
      <c r="AP171" s="269"/>
      <c r="AQ171" s="270"/>
      <c r="AR171" s="273"/>
      <c r="AS171" s="269"/>
      <c r="AT171" s="270"/>
      <c r="AU171" s="269"/>
      <c r="AV171" s="419"/>
      <c r="AW171" s="269"/>
      <c r="AX171" s="270"/>
      <c r="AY171" s="269"/>
      <c r="AZ171" s="270"/>
    </row>
    <row r="172" spans="1:52">
      <c r="A172" s="223"/>
      <c r="B172" s="355"/>
      <c r="C172" s="312"/>
      <c r="D172" s="310"/>
      <c r="E172" s="366"/>
      <c r="F172" s="231"/>
      <c r="G172" s="324"/>
      <c r="H172" s="334"/>
      <c r="I172" s="269"/>
      <c r="J172" s="270"/>
      <c r="K172" s="269"/>
      <c r="L172" s="270"/>
      <c r="M172" s="269"/>
      <c r="N172" s="270"/>
      <c r="O172" s="269"/>
      <c r="P172" s="270"/>
      <c r="Q172" s="419"/>
      <c r="R172" s="269"/>
      <c r="S172" s="419"/>
      <c r="T172" s="269"/>
      <c r="U172" s="270"/>
      <c r="V172" s="269"/>
      <c r="W172" s="270"/>
      <c r="X172" s="269"/>
      <c r="Y172" s="270"/>
      <c r="Z172" s="271"/>
      <c r="AA172" s="269"/>
      <c r="AB172" s="270"/>
      <c r="AC172" s="269"/>
      <c r="AD172" s="270"/>
      <c r="AE172" s="269"/>
      <c r="AF172" s="270"/>
      <c r="AG172" s="269"/>
      <c r="AH172" s="270"/>
      <c r="AI172" s="271"/>
      <c r="AJ172" s="269"/>
      <c r="AK172" s="270"/>
      <c r="AL172" s="269"/>
      <c r="AM172" s="270"/>
      <c r="AN172" s="269"/>
      <c r="AO172" s="270"/>
      <c r="AP172" s="269"/>
      <c r="AQ172" s="270"/>
      <c r="AR172" s="273"/>
      <c r="AS172" s="269"/>
      <c r="AT172" s="270"/>
      <c r="AU172" s="269"/>
      <c r="AV172" s="419"/>
      <c r="AW172" s="269"/>
      <c r="AX172" s="270"/>
      <c r="AY172" s="269"/>
      <c r="AZ172" s="270"/>
    </row>
    <row r="173" spans="1:52">
      <c r="A173" s="205"/>
      <c r="B173" s="355"/>
      <c r="C173" s="294"/>
      <c r="D173" s="326"/>
      <c r="E173" s="366"/>
      <c r="F173" s="231"/>
      <c r="G173" s="338"/>
      <c r="H173" s="334"/>
      <c r="I173" s="256"/>
      <c r="J173" s="270"/>
      <c r="K173" s="269"/>
      <c r="L173" s="270"/>
      <c r="M173" s="269"/>
      <c r="N173" s="270"/>
      <c r="O173" s="269"/>
      <c r="P173" s="270"/>
      <c r="Q173" s="419"/>
      <c r="R173" s="269"/>
      <c r="S173" s="419"/>
      <c r="T173" s="269"/>
      <c r="U173" s="270"/>
      <c r="V173" s="269"/>
      <c r="W173" s="270"/>
      <c r="X173" s="269"/>
      <c r="Y173" s="270"/>
      <c r="Z173" s="271"/>
      <c r="AA173" s="269"/>
      <c r="AB173" s="270"/>
      <c r="AC173" s="269"/>
      <c r="AD173" s="270"/>
      <c r="AE173" s="269"/>
      <c r="AF173" s="270"/>
      <c r="AG173" s="269"/>
      <c r="AH173" s="270"/>
      <c r="AI173" s="271"/>
      <c r="AJ173" s="269"/>
      <c r="AK173" s="270"/>
      <c r="AL173" s="269"/>
      <c r="AM173" s="270"/>
      <c r="AN173" s="269"/>
      <c r="AO173" s="270"/>
      <c r="AP173" s="269"/>
      <c r="AQ173" s="270"/>
      <c r="AR173" s="273"/>
      <c r="AS173" s="269"/>
      <c r="AT173" s="270"/>
      <c r="AU173" s="269"/>
      <c r="AV173" s="419"/>
      <c r="AW173" s="269"/>
      <c r="AX173" s="270"/>
      <c r="AY173" s="269"/>
      <c r="AZ173" s="270"/>
    </row>
    <row r="174" spans="1:52">
      <c r="A174" s="205"/>
      <c r="B174" s="355"/>
      <c r="C174" s="294"/>
      <c r="D174" s="326"/>
      <c r="E174" s="366"/>
      <c r="F174" s="231"/>
      <c r="G174" s="338"/>
      <c r="H174" s="42"/>
      <c r="I174" s="269"/>
      <c r="J174" s="270"/>
      <c r="K174" s="269"/>
      <c r="L174" s="270"/>
      <c r="M174" s="269"/>
      <c r="N174" s="270"/>
      <c r="O174" s="269"/>
      <c r="P174" s="270"/>
      <c r="Q174" s="419"/>
      <c r="R174" s="269"/>
      <c r="S174" s="419"/>
      <c r="T174" s="269"/>
      <c r="U174" s="270"/>
      <c r="V174" s="269"/>
      <c r="W174" s="270"/>
      <c r="X174" s="269"/>
      <c r="Y174" s="270"/>
      <c r="Z174" s="271"/>
      <c r="AA174" s="269"/>
      <c r="AB174" s="270"/>
      <c r="AC174" s="269"/>
      <c r="AD174" s="270"/>
      <c r="AE174" s="269"/>
      <c r="AF174" s="270"/>
      <c r="AG174" s="269"/>
      <c r="AH174" s="270"/>
      <c r="AI174" s="271"/>
      <c r="AJ174" s="269"/>
      <c r="AK174" s="270"/>
      <c r="AL174" s="269"/>
      <c r="AM174" s="270"/>
      <c r="AN174" s="269"/>
      <c r="AO174" s="270"/>
      <c r="AP174" s="269"/>
      <c r="AQ174" s="270"/>
      <c r="AR174" s="273"/>
      <c r="AS174" s="269"/>
      <c r="AT174" s="270"/>
      <c r="AU174" s="269"/>
      <c r="AV174" s="419"/>
      <c r="AW174" s="269"/>
      <c r="AX174" s="270"/>
      <c r="AY174" s="269"/>
      <c r="AZ174" s="270"/>
    </row>
    <row r="175" spans="1:52">
      <c r="A175" s="205"/>
      <c r="B175" s="355"/>
      <c r="C175" s="294"/>
      <c r="D175" s="326"/>
      <c r="E175" s="366"/>
      <c r="F175" s="231"/>
      <c r="G175" s="338"/>
      <c r="H175" s="334"/>
      <c r="I175" s="269"/>
      <c r="J175" s="270"/>
      <c r="K175" s="269"/>
      <c r="L175" s="270"/>
      <c r="M175" s="269"/>
      <c r="N175" s="270"/>
      <c r="O175" s="269"/>
      <c r="P175" s="270"/>
      <c r="Q175" s="419"/>
      <c r="R175" s="269"/>
      <c r="S175" s="419"/>
      <c r="T175" s="269"/>
      <c r="U175" s="270"/>
      <c r="V175" s="269"/>
      <c r="W175" s="270"/>
      <c r="X175" s="269"/>
      <c r="Y175" s="270"/>
      <c r="Z175" s="271"/>
      <c r="AA175" s="269"/>
      <c r="AB175" s="270"/>
      <c r="AC175" s="269"/>
      <c r="AD175" s="270"/>
      <c r="AE175" s="269"/>
      <c r="AF175" s="270"/>
      <c r="AG175" s="269"/>
      <c r="AH175" s="270"/>
      <c r="AI175" s="271"/>
      <c r="AJ175" s="269"/>
      <c r="AK175" s="270"/>
      <c r="AL175" s="269"/>
      <c r="AM175" s="270"/>
      <c r="AN175" s="269"/>
      <c r="AO175" s="270"/>
      <c r="AP175" s="269"/>
      <c r="AQ175" s="270"/>
      <c r="AR175" s="273"/>
      <c r="AS175" s="269"/>
      <c r="AT175" s="270"/>
      <c r="AU175" s="269"/>
      <c r="AV175" s="419"/>
      <c r="AW175" s="269"/>
      <c r="AX175" s="270"/>
      <c r="AY175" s="269"/>
      <c r="AZ175" s="270"/>
    </row>
    <row r="176" spans="1:52">
      <c r="A176" s="205"/>
      <c r="B176" s="355"/>
      <c r="C176" s="294"/>
      <c r="D176" s="326"/>
      <c r="E176" s="366"/>
      <c r="F176" s="231"/>
      <c r="G176" s="338"/>
      <c r="H176" s="334"/>
      <c r="I176" s="269"/>
      <c r="J176" s="270"/>
      <c r="K176" s="269"/>
      <c r="L176" s="270"/>
      <c r="M176" s="269"/>
      <c r="N176" s="270"/>
      <c r="O176" s="269"/>
      <c r="P176" s="270"/>
      <c r="Q176" s="419"/>
      <c r="R176" s="269"/>
      <c r="S176" s="419"/>
      <c r="T176" s="269"/>
      <c r="U176" s="270"/>
      <c r="V176" s="269"/>
      <c r="W176" s="270"/>
      <c r="X176" s="269"/>
      <c r="Y176" s="270"/>
      <c r="Z176" s="271"/>
      <c r="AA176" s="269"/>
      <c r="AB176" s="270"/>
      <c r="AC176" s="269"/>
      <c r="AD176" s="270"/>
      <c r="AE176" s="269"/>
      <c r="AF176" s="270"/>
      <c r="AG176" s="269"/>
      <c r="AH176" s="270"/>
      <c r="AI176" s="271"/>
      <c r="AJ176" s="269"/>
      <c r="AK176" s="270"/>
      <c r="AL176" s="269"/>
      <c r="AM176" s="270"/>
      <c r="AN176" s="269"/>
      <c r="AO176" s="270"/>
      <c r="AP176" s="269"/>
      <c r="AQ176" s="270"/>
      <c r="AR176" s="273"/>
      <c r="AS176" s="269"/>
      <c r="AT176" s="270"/>
      <c r="AU176" s="269"/>
      <c r="AV176" s="419"/>
      <c r="AW176" s="269"/>
      <c r="AX176" s="270"/>
      <c r="AY176" s="269"/>
      <c r="AZ176" s="270"/>
    </row>
    <row r="177" spans="1:52">
      <c r="A177" s="205"/>
      <c r="B177" s="355"/>
      <c r="C177" s="312"/>
      <c r="D177" s="310"/>
      <c r="E177" s="366"/>
      <c r="F177" s="231"/>
      <c r="G177" s="337"/>
      <c r="H177" s="332"/>
      <c r="I177" s="269"/>
      <c r="J177" s="270"/>
      <c r="K177" s="269"/>
      <c r="L177" s="270"/>
      <c r="M177" s="269"/>
      <c r="N177" s="270"/>
      <c r="O177" s="269"/>
      <c r="P177" s="270"/>
      <c r="Q177" s="419"/>
      <c r="R177" s="269"/>
      <c r="S177" s="419"/>
      <c r="T177" s="269"/>
      <c r="U177" s="270"/>
      <c r="V177" s="269"/>
      <c r="W177" s="270"/>
      <c r="X177" s="269"/>
      <c r="Y177" s="270"/>
      <c r="Z177" s="271"/>
      <c r="AA177" s="269"/>
      <c r="AB177" s="270"/>
      <c r="AC177" s="269"/>
      <c r="AD177" s="270"/>
      <c r="AE177" s="269"/>
      <c r="AF177" s="270"/>
      <c r="AG177" s="269"/>
      <c r="AH177" s="270"/>
      <c r="AI177" s="271"/>
      <c r="AJ177" s="269"/>
      <c r="AK177" s="270"/>
      <c r="AL177" s="269"/>
      <c r="AM177" s="270"/>
      <c r="AN177" s="269"/>
      <c r="AO177" s="270"/>
      <c r="AP177" s="269"/>
      <c r="AQ177" s="270"/>
      <c r="AR177" s="273"/>
      <c r="AS177" s="269"/>
      <c r="AT177" s="270"/>
      <c r="AU177" s="269"/>
      <c r="AV177" s="419"/>
      <c r="AW177" s="269"/>
      <c r="AX177" s="270"/>
      <c r="AY177" s="269"/>
      <c r="AZ177" s="270"/>
    </row>
    <row r="178" spans="1:52">
      <c r="A178" s="205"/>
      <c r="B178" s="355"/>
      <c r="C178" s="312"/>
      <c r="D178" s="310"/>
      <c r="E178" s="366"/>
      <c r="F178" s="231"/>
      <c r="G178" s="337"/>
      <c r="H178" s="332"/>
      <c r="I178" s="269"/>
      <c r="J178" s="270"/>
      <c r="K178" s="269"/>
      <c r="L178" s="270"/>
      <c r="M178" s="269"/>
      <c r="N178" s="270"/>
      <c r="O178" s="269"/>
      <c r="P178" s="270"/>
      <c r="Q178" s="419"/>
      <c r="R178" s="269"/>
      <c r="S178" s="419"/>
      <c r="T178" s="269"/>
      <c r="U178" s="270"/>
      <c r="V178" s="269"/>
      <c r="W178" s="270"/>
      <c r="X178" s="269"/>
      <c r="Y178" s="270"/>
      <c r="Z178" s="271"/>
      <c r="AA178" s="269"/>
      <c r="AB178" s="270"/>
      <c r="AC178" s="269"/>
      <c r="AD178" s="270"/>
      <c r="AE178" s="269"/>
      <c r="AF178" s="270"/>
      <c r="AG178" s="269"/>
      <c r="AH178" s="270"/>
      <c r="AI178" s="271"/>
      <c r="AJ178" s="269"/>
      <c r="AK178" s="270"/>
      <c r="AL178" s="269"/>
      <c r="AM178" s="270"/>
      <c r="AN178" s="269"/>
      <c r="AO178" s="270"/>
      <c r="AP178" s="269"/>
      <c r="AQ178" s="270"/>
      <c r="AR178" s="273"/>
      <c r="AS178" s="269"/>
      <c r="AT178" s="270"/>
      <c r="AU178" s="269"/>
      <c r="AV178" s="419"/>
      <c r="AW178" s="269"/>
      <c r="AX178" s="270"/>
      <c r="AY178" s="269"/>
      <c r="AZ178" s="270"/>
    </row>
    <row r="179" spans="1:52">
      <c r="A179" s="205"/>
      <c r="B179" s="355"/>
      <c r="C179" s="312"/>
      <c r="D179" s="310"/>
      <c r="E179" s="366"/>
      <c r="F179" s="231"/>
      <c r="G179" s="337"/>
      <c r="H179" s="332"/>
      <c r="I179" s="269"/>
      <c r="J179" s="270"/>
      <c r="K179" s="269"/>
      <c r="L179" s="270"/>
      <c r="M179" s="269"/>
      <c r="N179" s="270"/>
      <c r="O179" s="269"/>
      <c r="P179" s="270"/>
      <c r="Q179" s="419"/>
      <c r="R179" s="269"/>
      <c r="S179" s="419"/>
      <c r="T179" s="269"/>
      <c r="U179" s="270"/>
      <c r="V179" s="269"/>
      <c r="W179" s="270"/>
      <c r="X179" s="269"/>
      <c r="Y179" s="270"/>
      <c r="Z179" s="271"/>
      <c r="AA179" s="269"/>
      <c r="AB179" s="270"/>
      <c r="AC179" s="269"/>
      <c r="AD179" s="270"/>
      <c r="AE179" s="269"/>
      <c r="AF179" s="270"/>
      <c r="AG179" s="269"/>
      <c r="AH179" s="270"/>
      <c r="AI179" s="271"/>
      <c r="AJ179" s="269"/>
      <c r="AK179" s="270"/>
      <c r="AL179" s="269"/>
      <c r="AM179" s="270"/>
      <c r="AN179" s="269"/>
      <c r="AO179" s="270"/>
      <c r="AP179" s="269"/>
      <c r="AQ179" s="270"/>
      <c r="AR179" s="273"/>
      <c r="AS179" s="269"/>
      <c r="AT179" s="270"/>
      <c r="AU179" s="269"/>
      <c r="AV179" s="419"/>
      <c r="AW179" s="269"/>
      <c r="AX179" s="270"/>
      <c r="AY179" s="269"/>
      <c r="AZ179" s="270"/>
    </row>
    <row r="180" spans="1:52">
      <c r="A180" s="205"/>
      <c r="B180" s="355"/>
      <c r="C180" s="294"/>
      <c r="D180" s="326"/>
      <c r="E180" s="366"/>
      <c r="F180" s="231"/>
      <c r="G180" s="314"/>
      <c r="H180" s="331"/>
      <c r="I180" s="269"/>
      <c r="J180" s="270"/>
      <c r="K180" s="269"/>
      <c r="L180" s="270"/>
      <c r="M180" s="269"/>
      <c r="N180" s="270"/>
      <c r="O180" s="269"/>
      <c r="P180" s="270"/>
      <c r="Q180" s="419"/>
      <c r="R180" s="269"/>
      <c r="S180" s="419"/>
      <c r="T180" s="269"/>
      <c r="U180" s="270"/>
      <c r="V180" s="269"/>
      <c r="W180" s="270"/>
      <c r="X180" s="269"/>
      <c r="Y180" s="270"/>
      <c r="Z180" s="271"/>
      <c r="AA180" s="269"/>
      <c r="AB180" s="270"/>
      <c r="AC180" s="269"/>
      <c r="AD180" s="270"/>
      <c r="AE180" s="269"/>
      <c r="AF180" s="270"/>
      <c r="AG180" s="269"/>
      <c r="AH180" s="270"/>
      <c r="AI180" s="271"/>
      <c r="AJ180" s="269"/>
      <c r="AK180" s="270"/>
      <c r="AL180" s="269"/>
      <c r="AM180" s="270"/>
      <c r="AN180" s="269"/>
      <c r="AO180" s="270"/>
      <c r="AP180" s="269"/>
      <c r="AQ180" s="270"/>
      <c r="AR180" s="273"/>
      <c r="AS180" s="269"/>
      <c r="AT180" s="270"/>
      <c r="AU180" s="269"/>
      <c r="AV180" s="419"/>
      <c r="AW180" s="269"/>
      <c r="AX180" s="270"/>
      <c r="AY180" s="269"/>
      <c r="AZ180" s="270"/>
    </row>
    <row r="181" spans="1:52">
      <c r="A181" s="205"/>
      <c r="B181" s="355"/>
      <c r="C181" s="294"/>
      <c r="D181" s="326"/>
      <c r="E181" s="366"/>
      <c r="F181" s="231"/>
      <c r="G181" s="314"/>
      <c r="H181" s="331"/>
      <c r="I181" s="242"/>
      <c r="J181" s="243"/>
      <c r="K181" s="244"/>
      <c r="L181" s="245"/>
      <c r="M181" s="244"/>
      <c r="N181" s="245"/>
      <c r="O181" s="244"/>
      <c r="P181" s="245"/>
      <c r="Q181" s="246"/>
      <c r="R181" s="242"/>
      <c r="S181" s="246"/>
      <c r="T181" s="244"/>
      <c r="U181" s="245"/>
      <c r="V181" s="244"/>
      <c r="W181" s="245"/>
      <c r="X181" s="244"/>
      <c r="Y181" s="245"/>
      <c r="Z181" s="246"/>
      <c r="AA181" s="244"/>
      <c r="AB181" s="245"/>
      <c r="AC181" s="244"/>
      <c r="AD181" s="245"/>
      <c r="AE181" s="244"/>
      <c r="AF181" s="245"/>
      <c r="AG181" s="244"/>
      <c r="AH181" s="245"/>
      <c r="AI181" s="247"/>
      <c r="AJ181" s="244"/>
      <c r="AK181" s="245"/>
      <c r="AL181" s="244"/>
      <c r="AM181" s="245"/>
      <c r="AN181" s="244"/>
      <c r="AO181" s="245"/>
      <c r="AP181" s="244"/>
      <c r="AQ181" s="245"/>
      <c r="AR181" s="311"/>
      <c r="AS181" s="282"/>
      <c r="AT181" s="283"/>
      <c r="AU181" s="282"/>
      <c r="AV181" s="262"/>
      <c r="AW181" s="282"/>
      <c r="AX181" s="283"/>
      <c r="AY181" s="282"/>
      <c r="AZ181" s="283"/>
    </row>
    <row r="182" spans="1:52">
      <c r="A182" s="205"/>
      <c r="B182" s="355"/>
      <c r="C182" s="294"/>
      <c r="D182" s="326"/>
      <c r="E182" s="366"/>
      <c r="F182" s="231"/>
      <c r="G182" s="314"/>
      <c r="H182" s="331"/>
      <c r="I182" s="269"/>
      <c r="J182" s="270"/>
      <c r="K182" s="269"/>
      <c r="L182" s="270"/>
      <c r="M182" s="269"/>
      <c r="N182" s="270"/>
      <c r="O182" s="269"/>
      <c r="P182" s="270"/>
      <c r="Q182" s="419"/>
      <c r="R182" s="269"/>
      <c r="S182" s="419"/>
      <c r="T182" s="269"/>
      <c r="U182" s="270"/>
      <c r="V182" s="269"/>
      <c r="W182" s="270"/>
      <c r="X182" s="269"/>
      <c r="Y182" s="270"/>
      <c r="Z182" s="271"/>
      <c r="AA182" s="269"/>
      <c r="AB182" s="270"/>
      <c r="AC182" s="269"/>
      <c r="AD182" s="270"/>
      <c r="AE182" s="269"/>
      <c r="AF182" s="270"/>
      <c r="AG182" s="269"/>
      <c r="AH182" s="270"/>
      <c r="AI182" s="271"/>
      <c r="AJ182" s="269"/>
      <c r="AK182" s="270"/>
      <c r="AL182" s="269"/>
      <c r="AM182" s="270"/>
      <c r="AN182" s="269"/>
      <c r="AO182" s="270"/>
      <c r="AP182" s="269"/>
      <c r="AQ182" s="270"/>
      <c r="AR182" s="273"/>
      <c r="AS182" s="269"/>
      <c r="AT182" s="270"/>
      <c r="AU182" s="269"/>
      <c r="AV182" s="419"/>
      <c r="AW182" s="269"/>
      <c r="AX182" s="270"/>
      <c r="AY182" s="269"/>
      <c r="AZ182" s="270"/>
    </row>
    <row r="183" spans="1:52">
      <c r="A183" s="223"/>
      <c r="B183" s="355"/>
      <c r="C183" s="342"/>
      <c r="D183" s="344"/>
      <c r="E183" s="231"/>
      <c r="F183" s="231"/>
      <c r="G183" s="205"/>
      <c r="H183" s="209"/>
      <c r="I183" s="269"/>
      <c r="J183" s="270"/>
      <c r="K183" s="269"/>
      <c r="L183" s="270"/>
      <c r="M183" s="269"/>
      <c r="N183" s="270"/>
      <c r="O183" s="269"/>
      <c r="P183" s="270"/>
      <c r="Q183" s="419"/>
      <c r="R183" s="269"/>
      <c r="S183" s="419"/>
      <c r="T183" s="269"/>
      <c r="U183" s="270"/>
      <c r="V183" s="269"/>
      <c r="W183" s="270"/>
      <c r="X183" s="269"/>
      <c r="Y183" s="270"/>
      <c r="Z183" s="271"/>
      <c r="AA183" s="269"/>
      <c r="AB183" s="270"/>
      <c r="AC183" s="269"/>
      <c r="AD183" s="270"/>
      <c r="AE183" s="269"/>
      <c r="AF183" s="270"/>
      <c r="AG183" s="269"/>
      <c r="AH183" s="270"/>
      <c r="AI183" s="271"/>
      <c r="AJ183" s="269"/>
      <c r="AK183" s="270"/>
      <c r="AL183" s="269"/>
      <c r="AM183" s="270"/>
      <c r="AN183" s="269"/>
      <c r="AO183" s="270"/>
      <c r="AP183" s="269"/>
      <c r="AQ183" s="270"/>
      <c r="AR183" s="273"/>
      <c r="AS183" s="269"/>
      <c r="AT183" s="270"/>
      <c r="AU183" s="269"/>
      <c r="AV183" s="419"/>
      <c r="AW183" s="269"/>
      <c r="AX183" s="270"/>
      <c r="AY183" s="269"/>
      <c r="AZ183" s="270"/>
    </row>
    <row r="184" spans="1:52">
      <c r="A184" s="340"/>
      <c r="B184" s="355"/>
      <c r="C184" s="352"/>
      <c r="D184" s="353"/>
      <c r="E184" s="231"/>
      <c r="F184" s="231"/>
      <c r="G184" s="223"/>
      <c r="H184" s="209"/>
      <c r="I184" s="269"/>
      <c r="J184" s="270"/>
      <c r="K184" s="269"/>
      <c r="L184" s="270"/>
      <c r="M184" s="269"/>
      <c r="N184" s="270"/>
      <c r="O184" s="269"/>
      <c r="P184" s="270"/>
      <c r="Q184" s="419"/>
      <c r="R184" s="269"/>
      <c r="S184" s="419"/>
      <c r="T184" s="269"/>
      <c r="U184" s="270"/>
      <c r="V184" s="269"/>
      <c r="W184" s="270"/>
      <c r="X184" s="269"/>
      <c r="Y184" s="270"/>
      <c r="Z184" s="271"/>
      <c r="AA184" s="269"/>
      <c r="AB184" s="270"/>
      <c r="AC184" s="269"/>
      <c r="AD184" s="270"/>
      <c r="AE184" s="269"/>
      <c r="AF184" s="270"/>
      <c r="AG184" s="269"/>
      <c r="AH184" s="270"/>
      <c r="AI184" s="271"/>
      <c r="AJ184" s="269"/>
      <c r="AK184" s="270"/>
      <c r="AL184" s="269"/>
      <c r="AM184" s="270"/>
      <c r="AN184" s="269"/>
      <c r="AO184" s="270"/>
      <c r="AP184" s="269"/>
      <c r="AQ184" s="270"/>
      <c r="AR184" s="273"/>
      <c r="AS184" s="269"/>
      <c r="AT184" s="270"/>
      <c r="AU184" s="269"/>
      <c r="AV184" s="419"/>
      <c r="AW184" s="269"/>
      <c r="AX184" s="270"/>
      <c r="AY184" s="269"/>
      <c r="AZ184" s="270"/>
    </row>
    <row r="185" spans="1:52">
      <c r="A185" s="340"/>
      <c r="B185" s="355"/>
      <c r="C185" s="293"/>
      <c r="D185" s="310"/>
      <c r="E185" s="231"/>
      <c r="F185" s="231"/>
      <c r="G185" s="295"/>
      <c r="H185" s="308"/>
      <c r="I185" s="269"/>
      <c r="J185" s="270"/>
      <c r="K185" s="269"/>
      <c r="L185" s="270"/>
      <c r="M185" s="269"/>
      <c r="N185" s="270"/>
      <c r="O185" s="269"/>
      <c r="P185" s="270"/>
      <c r="Q185" s="419"/>
      <c r="R185" s="269"/>
      <c r="S185" s="419"/>
      <c r="T185" s="269"/>
      <c r="U185" s="270"/>
      <c r="V185" s="269"/>
      <c r="W185" s="270"/>
      <c r="X185" s="269"/>
      <c r="Y185" s="270"/>
      <c r="Z185" s="271"/>
      <c r="AA185" s="269"/>
      <c r="AB185" s="270"/>
      <c r="AC185" s="269"/>
      <c r="AD185" s="270"/>
      <c r="AE185" s="269"/>
      <c r="AF185" s="270"/>
      <c r="AG185" s="269"/>
      <c r="AH185" s="270"/>
      <c r="AI185" s="271"/>
      <c r="AJ185" s="269"/>
      <c r="AK185" s="270"/>
      <c r="AL185" s="269"/>
      <c r="AM185" s="270"/>
      <c r="AN185" s="269"/>
      <c r="AO185" s="270"/>
      <c r="AP185" s="269"/>
      <c r="AQ185" s="270"/>
      <c r="AR185" s="273"/>
      <c r="AS185" s="269"/>
      <c r="AT185" s="270"/>
      <c r="AU185" s="269"/>
      <c r="AV185" s="419"/>
      <c r="AW185" s="269"/>
      <c r="AX185" s="270"/>
      <c r="AY185" s="269"/>
      <c r="AZ185" s="270"/>
    </row>
    <row r="186" spans="1:52">
      <c r="A186" s="340"/>
      <c r="B186" s="355"/>
      <c r="C186" s="293"/>
      <c r="D186" s="310"/>
      <c r="E186" s="231"/>
      <c r="F186" s="231"/>
      <c r="G186" s="295"/>
      <c r="H186" s="308"/>
      <c r="I186" s="269"/>
      <c r="J186" s="270"/>
      <c r="K186" s="269"/>
      <c r="L186" s="270"/>
      <c r="M186" s="269"/>
      <c r="N186" s="270"/>
      <c r="O186" s="269"/>
      <c r="P186" s="270"/>
      <c r="Q186" s="419"/>
      <c r="R186" s="269"/>
      <c r="S186" s="419"/>
      <c r="T186" s="269"/>
      <c r="U186" s="270"/>
      <c r="V186" s="269"/>
      <c r="W186" s="270"/>
      <c r="X186" s="269"/>
      <c r="Y186" s="270"/>
      <c r="Z186" s="271"/>
      <c r="AA186" s="269"/>
      <c r="AB186" s="270"/>
      <c r="AC186" s="269"/>
      <c r="AD186" s="270"/>
      <c r="AE186" s="269"/>
      <c r="AF186" s="270"/>
      <c r="AG186" s="269"/>
      <c r="AH186" s="270"/>
      <c r="AI186" s="271"/>
      <c r="AJ186" s="269"/>
      <c r="AK186" s="270"/>
      <c r="AL186" s="269"/>
      <c r="AM186" s="270"/>
      <c r="AN186" s="269"/>
      <c r="AO186" s="270"/>
      <c r="AP186" s="269"/>
      <c r="AQ186" s="270"/>
      <c r="AR186" s="273"/>
      <c r="AS186" s="269"/>
      <c r="AT186" s="270"/>
      <c r="AU186" s="269"/>
      <c r="AV186" s="419"/>
      <c r="AW186" s="269"/>
      <c r="AX186" s="270"/>
      <c r="AY186" s="269"/>
      <c r="AZ186" s="270"/>
    </row>
    <row r="187" spans="1:52">
      <c r="A187" s="223"/>
      <c r="B187" s="355"/>
      <c r="C187" s="352"/>
      <c r="D187" s="353"/>
      <c r="E187" s="291"/>
      <c r="F187" s="231"/>
      <c r="G187" s="223"/>
      <c r="H187" s="209"/>
      <c r="I187" s="269"/>
      <c r="J187" s="270"/>
      <c r="K187" s="269"/>
      <c r="L187" s="270"/>
      <c r="M187" s="269"/>
      <c r="N187" s="270"/>
      <c r="O187" s="269"/>
      <c r="P187" s="270"/>
      <c r="Q187" s="419"/>
      <c r="R187" s="269"/>
      <c r="S187" s="419"/>
      <c r="T187" s="269"/>
      <c r="U187" s="270"/>
      <c r="V187" s="269"/>
      <c r="W187" s="270"/>
      <c r="X187" s="269"/>
      <c r="Y187" s="270"/>
      <c r="Z187" s="271"/>
      <c r="AA187" s="269"/>
      <c r="AB187" s="270"/>
      <c r="AC187" s="269"/>
      <c r="AD187" s="270"/>
      <c r="AE187" s="269"/>
      <c r="AF187" s="270"/>
      <c r="AG187" s="269"/>
      <c r="AH187" s="270"/>
      <c r="AI187" s="271"/>
      <c r="AJ187" s="269"/>
      <c r="AK187" s="270"/>
      <c r="AL187" s="269"/>
      <c r="AM187" s="270"/>
      <c r="AN187" s="269"/>
      <c r="AO187" s="270"/>
      <c r="AP187" s="269"/>
      <c r="AQ187" s="270"/>
      <c r="AR187" s="273"/>
      <c r="AS187" s="269"/>
      <c r="AT187" s="270"/>
      <c r="AU187" s="269"/>
      <c r="AV187" s="419"/>
      <c r="AW187" s="269"/>
      <c r="AX187" s="270"/>
      <c r="AY187" s="269"/>
      <c r="AZ187" s="270"/>
    </row>
    <row r="188" spans="1:52">
      <c r="A188" s="205"/>
      <c r="B188" s="355"/>
      <c r="C188" s="352"/>
      <c r="D188" s="353"/>
      <c r="E188" s="291"/>
      <c r="F188" s="231"/>
      <c r="G188" s="223"/>
      <c r="H188" s="209"/>
      <c r="I188" s="269"/>
      <c r="J188" s="270"/>
      <c r="K188" s="269"/>
      <c r="L188" s="270"/>
      <c r="M188" s="269"/>
      <c r="N188" s="270"/>
      <c r="O188" s="269"/>
      <c r="P188" s="270"/>
      <c r="Q188" s="419"/>
      <c r="R188" s="269"/>
      <c r="S188" s="419"/>
      <c r="T188" s="269"/>
      <c r="U188" s="270"/>
      <c r="V188" s="269"/>
      <c r="W188" s="270"/>
      <c r="X188" s="269"/>
      <c r="Y188" s="270"/>
      <c r="Z188" s="271"/>
      <c r="AA188" s="269"/>
      <c r="AB188" s="270"/>
      <c r="AC188" s="269"/>
      <c r="AD188" s="270"/>
      <c r="AE188" s="269"/>
      <c r="AF188" s="270"/>
      <c r="AG188" s="269"/>
      <c r="AH188" s="270"/>
      <c r="AI188" s="271"/>
      <c r="AJ188" s="269"/>
      <c r="AK188" s="270"/>
      <c r="AL188" s="269"/>
      <c r="AM188" s="270"/>
      <c r="AN188" s="269"/>
      <c r="AO188" s="270"/>
      <c r="AP188" s="269"/>
      <c r="AQ188" s="270"/>
      <c r="AR188" s="273"/>
      <c r="AS188" s="269"/>
      <c r="AT188" s="270"/>
      <c r="AU188" s="269"/>
      <c r="AV188" s="419"/>
      <c r="AW188" s="269"/>
      <c r="AX188" s="270"/>
      <c r="AY188" s="269"/>
      <c r="AZ188" s="270"/>
    </row>
    <row r="189" spans="1:52">
      <c r="A189" s="205"/>
      <c r="B189" s="355"/>
      <c r="C189" s="352"/>
      <c r="D189" s="353"/>
      <c r="E189" s="291"/>
      <c r="F189" s="231"/>
      <c r="G189" s="223"/>
      <c r="H189" s="42"/>
      <c r="I189" s="269"/>
      <c r="J189" s="270"/>
      <c r="K189" s="269"/>
      <c r="L189" s="270"/>
      <c r="M189" s="269"/>
      <c r="N189" s="270"/>
      <c r="O189" s="269"/>
      <c r="P189" s="270"/>
      <c r="Q189" s="323"/>
      <c r="R189" s="269"/>
      <c r="S189" s="270"/>
      <c r="T189" s="269"/>
      <c r="U189" s="270"/>
      <c r="V189" s="269"/>
      <c r="W189" s="270"/>
      <c r="X189" s="269"/>
      <c r="Y189" s="270"/>
      <c r="Z189" s="271"/>
      <c r="AA189" s="269"/>
      <c r="AB189" s="270"/>
      <c r="AC189" s="419"/>
      <c r="AD189" s="270"/>
      <c r="AE189" s="269"/>
      <c r="AF189" s="270"/>
      <c r="AG189" s="269"/>
      <c r="AH189" s="270"/>
      <c r="AI189" s="239"/>
      <c r="AJ189" s="269"/>
      <c r="AK189" s="270"/>
      <c r="AL189" s="269"/>
      <c r="AM189" s="270"/>
      <c r="AN189" s="269"/>
      <c r="AO189" s="270"/>
      <c r="AP189" s="269"/>
      <c r="AQ189" s="270"/>
      <c r="AR189" s="273"/>
      <c r="AS189" s="269"/>
      <c r="AT189" s="419"/>
      <c r="AU189" s="269"/>
      <c r="AV189" s="419"/>
      <c r="AW189" s="269"/>
      <c r="AX189" s="419"/>
      <c r="AY189" s="269"/>
      <c r="AZ189" s="419"/>
    </row>
    <row r="190" spans="1:52">
      <c r="A190" s="205"/>
      <c r="B190" s="355"/>
      <c r="C190" s="352"/>
      <c r="D190" s="353"/>
      <c r="E190" s="291"/>
      <c r="F190" s="231"/>
      <c r="G190" s="223"/>
      <c r="H190" s="209"/>
      <c r="I190" s="269"/>
      <c r="J190" s="270"/>
      <c r="K190" s="269"/>
      <c r="L190" s="270"/>
      <c r="M190" s="269"/>
      <c r="N190" s="270"/>
      <c r="O190" s="269"/>
      <c r="P190" s="270"/>
      <c r="Q190" s="323"/>
      <c r="R190" s="269"/>
      <c r="S190" s="270"/>
      <c r="T190" s="269"/>
      <c r="U190" s="270"/>
      <c r="V190" s="269"/>
      <c r="W190" s="270"/>
      <c r="X190" s="269"/>
      <c r="Y190" s="270"/>
      <c r="Z190" s="271"/>
      <c r="AA190" s="269"/>
      <c r="AB190" s="270"/>
      <c r="AC190" s="419"/>
      <c r="AD190" s="270"/>
      <c r="AE190" s="269"/>
      <c r="AF190" s="270"/>
      <c r="AG190" s="269"/>
      <c r="AH190" s="270"/>
      <c r="AI190" s="239"/>
      <c r="AJ190" s="269"/>
      <c r="AK190" s="270"/>
      <c r="AL190" s="269"/>
      <c r="AM190" s="270"/>
      <c r="AN190" s="269"/>
      <c r="AO190" s="270"/>
      <c r="AP190" s="269"/>
      <c r="AQ190" s="270"/>
      <c r="AR190" s="273"/>
      <c r="AS190" s="269"/>
      <c r="AT190" s="419"/>
      <c r="AU190" s="269"/>
      <c r="AV190" s="419"/>
      <c r="AW190" s="269"/>
      <c r="AX190" s="419"/>
      <c r="AY190" s="269"/>
      <c r="AZ190" s="419"/>
    </row>
    <row r="191" spans="1:52">
      <c r="A191" s="205"/>
      <c r="B191" s="355"/>
      <c r="C191" s="352"/>
      <c r="D191" s="353"/>
      <c r="E191" s="291"/>
      <c r="F191" s="231"/>
      <c r="G191" s="223"/>
      <c r="H191" s="209"/>
      <c r="I191" s="269"/>
      <c r="J191" s="270"/>
      <c r="K191" s="269"/>
      <c r="L191" s="270"/>
      <c r="M191" s="269"/>
      <c r="N191" s="270"/>
      <c r="O191" s="269"/>
      <c r="P191" s="270"/>
      <c r="Q191" s="323"/>
      <c r="R191" s="269"/>
      <c r="S191" s="270"/>
      <c r="T191" s="269"/>
      <c r="U191" s="270"/>
      <c r="V191" s="269"/>
      <c r="W191" s="270"/>
      <c r="X191" s="269"/>
      <c r="Y191" s="270"/>
      <c r="Z191" s="271"/>
      <c r="AA191" s="269"/>
      <c r="AB191" s="270"/>
      <c r="AC191" s="419"/>
      <c r="AD191" s="270"/>
      <c r="AE191" s="269"/>
      <c r="AF191" s="270"/>
      <c r="AG191" s="269"/>
      <c r="AH191" s="270"/>
      <c r="AI191" s="239"/>
      <c r="AJ191" s="269"/>
      <c r="AK191" s="270"/>
      <c r="AL191" s="269"/>
      <c r="AM191" s="270"/>
      <c r="AN191" s="269"/>
      <c r="AO191" s="270"/>
      <c r="AP191" s="269"/>
      <c r="AQ191" s="270"/>
      <c r="AR191" s="273"/>
      <c r="AS191" s="269"/>
      <c r="AT191" s="419"/>
      <c r="AU191" s="269"/>
      <c r="AV191" s="419"/>
      <c r="AW191" s="269"/>
      <c r="AX191" s="419"/>
      <c r="AY191" s="269"/>
      <c r="AZ191" s="419"/>
    </row>
    <row r="192" spans="1:52">
      <c r="A192" s="205"/>
      <c r="B192" s="355"/>
      <c r="C192" s="293"/>
      <c r="D192" s="184"/>
      <c r="E192" s="231"/>
      <c r="F192" s="231"/>
      <c r="G192" s="330"/>
      <c r="H192" s="308"/>
      <c r="I192" s="269"/>
      <c r="J192" s="270"/>
      <c r="K192" s="269"/>
      <c r="L192" s="270"/>
      <c r="M192" s="269"/>
      <c r="N192" s="270"/>
      <c r="O192" s="269"/>
      <c r="P192" s="270"/>
      <c r="Q192" s="323"/>
      <c r="R192" s="269"/>
      <c r="S192" s="270"/>
      <c r="T192" s="269"/>
      <c r="U192" s="270"/>
      <c r="V192" s="269"/>
      <c r="W192" s="270"/>
      <c r="X192" s="269"/>
      <c r="Y192" s="270"/>
      <c r="Z192" s="271"/>
      <c r="AA192" s="269"/>
      <c r="AB192" s="270"/>
      <c r="AC192" s="419"/>
      <c r="AD192" s="270"/>
      <c r="AE192" s="269"/>
      <c r="AF192" s="270"/>
      <c r="AG192" s="269"/>
      <c r="AH192" s="270"/>
      <c r="AI192" s="239"/>
      <c r="AJ192" s="269"/>
      <c r="AK192" s="270"/>
      <c r="AL192" s="269"/>
      <c r="AM192" s="270"/>
      <c r="AN192" s="269"/>
      <c r="AO192" s="270"/>
      <c r="AP192" s="269"/>
      <c r="AQ192" s="270"/>
      <c r="AR192" s="273"/>
      <c r="AS192" s="269"/>
      <c r="AT192" s="419"/>
      <c r="AU192" s="269"/>
      <c r="AV192" s="419"/>
      <c r="AW192" s="269"/>
      <c r="AX192" s="419"/>
      <c r="AY192" s="269"/>
      <c r="AZ192" s="419"/>
    </row>
    <row r="193" spans="1:43">
      <c r="A193" s="205"/>
      <c r="B193" s="355"/>
      <c r="C193" s="293"/>
      <c r="D193" s="184"/>
      <c r="E193" s="231"/>
      <c r="F193" s="231"/>
      <c r="G193" s="330"/>
      <c r="H193" s="308"/>
      <c r="I193" s="207"/>
      <c r="J193" s="230"/>
      <c r="K193" s="206"/>
      <c r="L193" s="235"/>
      <c r="M193" s="206"/>
      <c r="N193" s="235"/>
      <c r="O193" s="304"/>
      <c r="P193" s="306"/>
      <c r="Q193" s="186"/>
      <c r="R193" s="207"/>
      <c r="S193" s="230"/>
      <c r="T193" s="206"/>
      <c r="U193" s="235"/>
      <c r="V193" s="206"/>
      <c r="W193" s="235"/>
      <c r="X193" s="304"/>
      <c r="Y193" s="306"/>
      <c r="Z193" s="186"/>
      <c r="AA193" s="206"/>
      <c r="AB193" s="235"/>
      <c r="AC193" s="206"/>
      <c r="AD193" s="235"/>
      <c r="AE193" s="206"/>
      <c r="AF193" s="235"/>
      <c r="AG193" s="304"/>
      <c r="AH193" s="306"/>
      <c r="AI193" s="229"/>
      <c r="AJ193" s="206"/>
      <c r="AK193" s="235"/>
      <c r="AL193" s="206"/>
      <c r="AM193" s="235"/>
      <c r="AN193" s="206"/>
      <c r="AO193" s="235"/>
      <c r="AP193" s="304"/>
      <c r="AQ193" s="306"/>
    </row>
    <row r="194" spans="1:43">
      <c r="A194" s="205"/>
      <c r="B194" s="355"/>
      <c r="C194" s="293"/>
      <c r="D194" s="184"/>
      <c r="E194" s="231"/>
      <c r="F194" s="231"/>
      <c r="G194" s="330"/>
      <c r="H194" s="308"/>
      <c r="I194" s="207"/>
      <c r="J194" s="230"/>
      <c r="K194" s="206"/>
      <c r="L194" s="235"/>
      <c r="M194" s="206"/>
      <c r="N194" s="235"/>
      <c r="O194" s="304"/>
      <c r="P194" s="306"/>
      <c r="Q194" s="186"/>
      <c r="R194" s="207"/>
      <c r="S194" s="230"/>
      <c r="T194" s="206"/>
      <c r="U194" s="235"/>
      <c r="V194" s="206"/>
      <c r="W194" s="235"/>
      <c r="X194" s="304"/>
      <c r="Y194" s="306"/>
      <c r="Z194" s="186"/>
      <c r="AA194" s="206"/>
      <c r="AB194" s="235"/>
      <c r="AC194" s="206"/>
      <c r="AD194" s="235"/>
      <c r="AE194" s="206"/>
      <c r="AF194" s="235"/>
      <c r="AG194" s="304"/>
      <c r="AH194" s="306"/>
      <c r="AI194" s="229"/>
      <c r="AJ194" s="206"/>
      <c r="AK194" s="235"/>
      <c r="AL194" s="206"/>
      <c r="AM194" s="235"/>
      <c r="AN194" s="206"/>
      <c r="AO194" s="235"/>
      <c r="AP194" s="304"/>
      <c r="AQ194" s="306"/>
    </row>
    <row r="195" spans="1:43">
      <c r="A195" s="205"/>
      <c r="B195" s="355"/>
      <c r="C195" s="14"/>
      <c r="D195" s="22"/>
      <c r="E195" s="366"/>
      <c r="F195" s="231"/>
      <c r="G195" s="15"/>
      <c r="H195" s="27"/>
      <c r="I195" s="305"/>
      <c r="J195" s="288"/>
      <c r="K195" s="304"/>
      <c r="L195" s="306"/>
      <c r="M195" s="305"/>
      <c r="N195" s="288"/>
      <c r="O195" s="304"/>
      <c r="P195" s="306"/>
      <c r="Q195" s="321"/>
      <c r="R195" s="305"/>
      <c r="S195" s="288"/>
      <c r="T195" s="304"/>
      <c r="U195" s="306"/>
      <c r="V195" s="305"/>
      <c r="W195" s="288"/>
      <c r="X195" s="304"/>
      <c r="Y195" s="306"/>
      <c r="Z195" s="367"/>
      <c r="AA195" s="305"/>
      <c r="AB195" s="288"/>
      <c r="AC195" s="304"/>
      <c r="AD195" s="306"/>
      <c r="AE195" s="305"/>
      <c r="AF195" s="288"/>
      <c r="AG195" s="304"/>
      <c r="AH195" s="306"/>
      <c r="AI195" s="367"/>
      <c r="AJ195" s="305"/>
      <c r="AK195" s="288"/>
      <c r="AL195" s="304"/>
      <c r="AM195" s="306"/>
      <c r="AN195" s="305"/>
      <c r="AO195" s="288"/>
      <c r="AP195" s="304"/>
      <c r="AQ195" s="306"/>
    </row>
    <row r="196" spans="1:43">
      <c r="A196" s="205"/>
      <c r="B196" s="355"/>
      <c r="C196" s="14"/>
      <c r="D196" s="22"/>
      <c r="E196" s="366"/>
      <c r="F196" s="231"/>
      <c r="G196" s="15"/>
      <c r="H196" s="27"/>
      <c r="I196" s="305"/>
      <c r="J196" s="288"/>
      <c r="K196" s="304"/>
      <c r="L196" s="306"/>
      <c r="M196" s="305"/>
      <c r="N196" s="288"/>
      <c r="O196" s="304"/>
      <c r="P196" s="306"/>
      <c r="Q196" s="321"/>
      <c r="R196" s="305"/>
      <c r="S196" s="288"/>
      <c r="T196" s="304"/>
      <c r="U196" s="306"/>
      <c r="V196" s="305"/>
      <c r="W196" s="288"/>
      <c r="X196" s="304"/>
      <c r="Y196" s="306"/>
      <c r="Z196" s="367"/>
      <c r="AA196" s="305"/>
      <c r="AB196" s="288"/>
      <c r="AC196" s="304"/>
      <c r="AD196" s="306"/>
      <c r="AE196" s="305"/>
      <c r="AF196" s="288"/>
      <c r="AG196" s="304"/>
      <c r="AH196" s="306"/>
      <c r="AI196" s="367"/>
      <c r="AJ196" s="305"/>
      <c r="AK196" s="288"/>
      <c r="AL196" s="304"/>
      <c r="AM196" s="306"/>
      <c r="AN196" s="305"/>
      <c r="AO196" s="288"/>
      <c r="AP196" s="304"/>
      <c r="AQ196" s="306"/>
    </row>
    <row r="197" spans="1:43">
      <c r="A197" s="205"/>
      <c r="B197" s="355"/>
      <c r="C197" s="14"/>
      <c r="D197" s="22"/>
      <c r="E197" s="366"/>
      <c r="F197" s="231"/>
      <c r="G197" s="15"/>
      <c r="H197" s="27"/>
      <c r="I197" s="305"/>
      <c r="J197" s="288"/>
      <c r="K197" s="304"/>
      <c r="L197" s="306"/>
      <c r="M197" s="305"/>
      <c r="N197" s="288"/>
      <c r="O197" s="304"/>
      <c r="P197" s="306"/>
      <c r="Q197" s="321"/>
      <c r="R197" s="305"/>
      <c r="S197" s="288"/>
      <c r="T197" s="304"/>
      <c r="U197" s="306"/>
      <c r="V197" s="305"/>
      <c r="W197" s="288"/>
      <c r="X197" s="304"/>
      <c r="Y197" s="306"/>
      <c r="Z197" s="367"/>
      <c r="AA197" s="305"/>
      <c r="AB197" s="288"/>
      <c r="AC197" s="304"/>
      <c r="AD197" s="306"/>
      <c r="AE197" s="305"/>
      <c r="AF197" s="288"/>
      <c r="AG197" s="304"/>
      <c r="AH197" s="306"/>
      <c r="AI197" s="367"/>
      <c r="AJ197" s="305"/>
      <c r="AK197" s="288"/>
      <c r="AL197" s="304"/>
      <c r="AM197" s="306"/>
      <c r="AN197" s="305"/>
      <c r="AO197" s="288"/>
      <c r="AP197" s="304"/>
      <c r="AQ197" s="306"/>
    </row>
    <row r="198" spans="1:43">
      <c r="A198" s="223"/>
      <c r="B198" s="355"/>
      <c r="C198" s="294"/>
      <c r="D198" s="325"/>
      <c r="E198" s="365"/>
      <c r="F198" s="231"/>
      <c r="G198" s="296"/>
      <c r="H198" s="376"/>
      <c r="I198" s="305"/>
      <c r="J198" s="288"/>
      <c r="K198" s="304"/>
      <c r="L198" s="306"/>
      <c r="M198" s="305"/>
      <c r="N198" s="288"/>
      <c r="O198" s="304"/>
      <c r="P198" s="306"/>
      <c r="Q198" s="321"/>
      <c r="R198" s="305"/>
      <c r="S198" s="288"/>
      <c r="T198" s="304"/>
      <c r="U198" s="306"/>
      <c r="V198" s="305"/>
      <c r="W198" s="288"/>
      <c r="X198" s="304"/>
      <c r="Y198" s="306"/>
      <c r="Z198" s="367"/>
      <c r="AA198" s="305"/>
      <c r="AB198" s="288"/>
      <c r="AC198" s="304"/>
      <c r="AD198" s="306"/>
      <c r="AE198" s="305"/>
      <c r="AF198" s="288"/>
      <c r="AG198" s="304"/>
      <c r="AH198" s="306"/>
      <c r="AI198" s="367"/>
      <c r="AJ198" s="305"/>
      <c r="AK198" s="288"/>
      <c r="AL198" s="304"/>
      <c r="AM198" s="306"/>
      <c r="AN198" s="305"/>
      <c r="AO198" s="288"/>
      <c r="AP198" s="304"/>
      <c r="AQ198" s="306"/>
    </row>
    <row r="199" spans="1:43">
      <c r="A199" s="223"/>
      <c r="B199" s="355"/>
      <c r="C199" s="342"/>
      <c r="D199" s="344"/>
      <c r="E199" s="231"/>
      <c r="F199" s="232"/>
      <c r="G199" s="205"/>
      <c r="H199" s="209"/>
      <c r="I199" s="207"/>
      <c r="J199" s="230"/>
      <c r="K199" s="207"/>
      <c r="L199" s="230"/>
      <c r="M199" s="207"/>
      <c r="N199" s="230"/>
      <c r="O199" s="207"/>
      <c r="P199" s="230"/>
      <c r="Q199" s="186"/>
      <c r="R199" s="207"/>
      <c r="S199" s="230"/>
      <c r="T199" s="207"/>
      <c r="U199" s="230"/>
      <c r="V199" s="207"/>
      <c r="W199" s="230"/>
      <c r="X199" s="207"/>
      <c r="Y199" s="230"/>
      <c r="Z199" s="186"/>
      <c r="AA199" s="206"/>
      <c r="AB199" s="235"/>
      <c r="AC199" s="206"/>
      <c r="AD199" s="235"/>
      <c r="AE199" s="206"/>
      <c r="AF199" s="235"/>
      <c r="AG199" s="206"/>
      <c r="AH199" s="235"/>
      <c r="AI199" s="229"/>
      <c r="AJ199" s="206"/>
      <c r="AK199" s="235"/>
      <c r="AL199" s="206"/>
      <c r="AM199" s="235"/>
      <c r="AN199" s="206"/>
      <c r="AO199" s="235"/>
      <c r="AP199" s="206"/>
      <c r="AQ199" s="235"/>
    </row>
    <row r="200" spans="1:43">
      <c r="A200" s="223"/>
      <c r="B200" s="355"/>
      <c r="C200" s="312"/>
      <c r="D200" s="184"/>
      <c r="E200" s="365"/>
      <c r="F200" s="232"/>
      <c r="G200" s="296"/>
      <c r="H200" s="376"/>
      <c r="I200" s="187"/>
      <c r="J200" s="288"/>
      <c r="K200" s="305"/>
      <c r="L200" s="307"/>
      <c r="M200" s="305"/>
      <c r="N200" s="307"/>
      <c r="O200" s="304"/>
      <c r="P200" s="306"/>
      <c r="Q200" s="321"/>
      <c r="R200" s="187"/>
      <c r="S200" s="288"/>
      <c r="T200" s="305"/>
      <c r="U200" s="307"/>
      <c r="V200" s="305"/>
      <c r="W200" s="307"/>
      <c r="X200" s="304"/>
      <c r="Y200" s="306"/>
      <c r="Z200" s="367"/>
      <c r="AA200" s="187"/>
      <c r="AB200" s="288"/>
      <c r="AC200" s="305"/>
      <c r="AD200" s="307"/>
      <c r="AE200" s="305"/>
      <c r="AF200" s="307"/>
      <c r="AG200" s="304"/>
      <c r="AH200" s="306"/>
      <c r="AI200" s="367"/>
      <c r="AJ200" s="187"/>
      <c r="AK200" s="288"/>
      <c r="AL200" s="305"/>
      <c r="AM200" s="307"/>
      <c r="AN200" s="305"/>
      <c r="AO200" s="307"/>
      <c r="AP200" s="304"/>
      <c r="AQ200" s="306"/>
    </row>
    <row r="201" spans="1:43">
      <c r="A201" s="205"/>
      <c r="B201" s="355"/>
      <c r="C201" s="294"/>
      <c r="D201" s="325"/>
      <c r="E201" s="231"/>
      <c r="F201" s="231"/>
      <c r="G201" s="296"/>
      <c r="H201" s="376"/>
      <c r="I201" s="297"/>
      <c r="J201" s="300"/>
      <c r="K201" s="297"/>
      <c r="L201" s="300"/>
      <c r="M201" s="299"/>
      <c r="N201" s="302"/>
      <c r="O201" s="298"/>
      <c r="P201" s="301"/>
      <c r="Q201" s="303"/>
      <c r="R201" s="297"/>
      <c r="S201" s="300"/>
      <c r="T201" s="297"/>
      <c r="U201" s="300"/>
      <c r="V201" s="299"/>
      <c r="W201" s="302"/>
      <c r="X201" s="298"/>
      <c r="Y201" s="301"/>
      <c r="Z201" s="186"/>
      <c r="AA201" s="187"/>
      <c r="AB201" s="288"/>
      <c r="AC201" s="187"/>
      <c r="AD201" s="288"/>
      <c r="AE201" s="305"/>
      <c r="AF201" s="307"/>
      <c r="AG201" s="304"/>
      <c r="AH201" s="306"/>
      <c r="AI201" s="367"/>
      <c r="AJ201" s="187"/>
      <c r="AK201" s="288"/>
      <c r="AL201" s="187"/>
      <c r="AM201" s="288"/>
      <c r="AN201" s="305"/>
      <c r="AO201" s="307"/>
      <c r="AP201" s="304"/>
      <c r="AQ201" s="306"/>
    </row>
    <row r="202" spans="1:43">
      <c r="A202" s="205"/>
      <c r="B202" s="355"/>
      <c r="C202" s="312"/>
      <c r="D202" s="184"/>
      <c r="E202" s="365"/>
      <c r="F202" s="232"/>
      <c r="G202" s="314"/>
      <c r="H202" s="376"/>
      <c r="I202" s="187"/>
      <c r="J202" s="288"/>
      <c r="K202" s="187"/>
      <c r="L202" s="288"/>
      <c r="M202" s="305"/>
      <c r="N202" s="307"/>
      <c r="O202" s="304"/>
      <c r="P202" s="306"/>
      <c r="Q202" s="321"/>
      <c r="R202" s="187"/>
      <c r="S202" s="288"/>
      <c r="T202" s="187"/>
      <c r="U202" s="288"/>
      <c r="V202" s="305"/>
      <c r="W202" s="307"/>
      <c r="X202" s="304"/>
      <c r="Y202" s="306"/>
      <c r="Z202" s="367"/>
      <c r="AA202" s="187"/>
      <c r="AB202" s="288"/>
      <c r="AC202" s="187"/>
      <c r="AD202" s="288"/>
      <c r="AE202" s="305"/>
      <c r="AF202" s="307"/>
      <c r="AG202" s="304"/>
      <c r="AH202" s="306"/>
      <c r="AI202" s="367"/>
      <c r="AJ202" s="187"/>
      <c r="AK202" s="288"/>
      <c r="AL202" s="187"/>
      <c r="AM202" s="288"/>
      <c r="AN202" s="305"/>
      <c r="AO202" s="307"/>
      <c r="AP202" s="304"/>
      <c r="AQ202" s="306"/>
    </row>
    <row r="203" spans="1:43">
      <c r="A203" s="205"/>
      <c r="B203" s="355"/>
      <c r="C203" s="293"/>
      <c r="D203" s="310"/>
      <c r="E203" s="231"/>
      <c r="F203" s="231"/>
      <c r="G203" s="295"/>
      <c r="H203" s="377"/>
      <c r="I203" s="297"/>
      <c r="J203" s="300"/>
      <c r="K203" s="298"/>
      <c r="L203" s="301"/>
      <c r="M203" s="299"/>
      <c r="N203" s="302"/>
      <c r="O203" s="298"/>
      <c r="P203" s="301"/>
      <c r="Q203" s="303"/>
      <c r="R203" s="297"/>
      <c r="S203" s="300"/>
      <c r="T203" s="298"/>
      <c r="U203" s="301"/>
      <c r="V203" s="299"/>
      <c r="W203" s="302"/>
      <c r="X203" s="298"/>
      <c r="Y203" s="301"/>
      <c r="Z203" s="186"/>
      <c r="AA203" s="187"/>
      <c r="AB203" s="288"/>
      <c r="AC203" s="304"/>
      <c r="AD203" s="306"/>
      <c r="AE203" s="305"/>
      <c r="AF203" s="307"/>
      <c r="AG203" s="304"/>
      <c r="AH203" s="306"/>
      <c r="AI203" s="367"/>
      <c r="AJ203" s="187"/>
      <c r="AK203" s="288"/>
      <c r="AL203" s="304"/>
      <c r="AM203" s="306"/>
      <c r="AN203" s="305"/>
      <c r="AO203" s="307"/>
      <c r="AP203" s="304"/>
      <c r="AQ203" s="306"/>
    </row>
    <row r="204" spans="1:43">
      <c r="A204" s="205"/>
      <c r="B204" s="355"/>
      <c r="C204" s="342"/>
      <c r="D204" s="344"/>
      <c r="E204" s="231"/>
      <c r="F204" s="232"/>
      <c r="G204" s="205"/>
      <c r="H204" s="209"/>
      <c r="I204" s="207"/>
      <c r="J204" s="230"/>
      <c r="K204" s="207"/>
      <c r="L204" s="230"/>
      <c r="M204" s="207"/>
      <c r="N204" s="230"/>
      <c r="O204" s="207"/>
      <c r="P204" s="230"/>
      <c r="Q204" s="186"/>
      <c r="R204" s="207"/>
      <c r="S204" s="230"/>
      <c r="T204" s="207"/>
      <c r="U204" s="230"/>
      <c r="V204" s="207"/>
      <c r="W204" s="230"/>
      <c r="X204" s="207"/>
      <c r="Y204" s="230"/>
      <c r="Z204" s="186"/>
      <c r="AA204" s="206"/>
      <c r="AB204" s="235"/>
      <c r="AC204" s="206"/>
      <c r="AD204" s="235"/>
      <c r="AE204" s="206"/>
      <c r="AF204" s="235"/>
      <c r="AG204" s="206"/>
      <c r="AH204" s="235"/>
      <c r="AI204" s="229"/>
      <c r="AJ204" s="206"/>
      <c r="AK204" s="235"/>
      <c r="AL204" s="206"/>
      <c r="AM204" s="235"/>
      <c r="AN204" s="206"/>
      <c r="AO204" s="235"/>
      <c r="AP204" s="206"/>
      <c r="AQ204" s="235"/>
    </row>
    <row r="205" spans="1:43">
      <c r="A205" s="205"/>
      <c r="B205" s="355"/>
      <c r="C205" s="312"/>
      <c r="D205" s="310"/>
      <c r="E205" s="366"/>
      <c r="F205" s="231"/>
      <c r="G205" s="314"/>
      <c r="H205" s="378"/>
      <c r="I205" s="317"/>
      <c r="J205" s="318"/>
      <c r="K205" s="317"/>
      <c r="L205" s="318"/>
      <c r="M205" s="317"/>
      <c r="N205" s="318"/>
      <c r="O205" s="317"/>
      <c r="P205" s="318"/>
      <c r="Q205" s="323"/>
      <c r="R205" s="317"/>
      <c r="S205" s="318"/>
      <c r="T205" s="317"/>
      <c r="U205" s="318"/>
      <c r="V205" s="317"/>
      <c r="W205" s="318"/>
      <c r="X205" s="317"/>
      <c r="Y205" s="318"/>
      <c r="Z205" s="186"/>
      <c r="AA205" s="206"/>
      <c r="AB205" s="235"/>
      <c r="AC205" s="206"/>
      <c r="AD205" s="235"/>
      <c r="AE205" s="206"/>
      <c r="AF205" s="235"/>
      <c r="AG205" s="206"/>
      <c r="AH205" s="235"/>
      <c r="AI205" s="229"/>
      <c r="AJ205" s="206"/>
      <c r="AK205" s="235"/>
      <c r="AL205" s="206"/>
      <c r="AM205" s="235"/>
      <c r="AN205" s="206"/>
      <c r="AO205" s="235"/>
      <c r="AP205" s="206"/>
      <c r="AQ205" s="235"/>
    </row>
    <row r="206" spans="1:43">
      <c r="A206" s="223"/>
      <c r="B206" s="355"/>
      <c r="C206" s="342"/>
      <c r="D206" s="344"/>
      <c r="E206" s="231"/>
      <c r="F206" s="231"/>
      <c r="G206" s="41"/>
      <c r="H206" s="209"/>
      <c r="I206" s="343"/>
      <c r="J206" s="230"/>
      <c r="K206" s="225"/>
      <c r="L206" s="185"/>
      <c r="M206" s="207"/>
      <c r="N206" s="230"/>
      <c r="O206" s="225"/>
      <c r="P206" s="185"/>
      <c r="Q206" s="186"/>
      <c r="R206" s="207"/>
      <c r="S206" s="230"/>
      <c r="T206" s="225"/>
      <c r="U206" s="185"/>
      <c r="V206" s="207"/>
      <c r="W206" s="230"/>
      <c r="X206" s="225"/>
      <c r="Y206" s="185"/>
      <c r="Z206" s="186"/>
      <c r="AA206" s="207"/>
      <c r="AB206" s="230"/>
      <c r="AC206" s="225"/>
      <c r="AD206" s="185"/>
      <c r="AE206" s="207"/>
      <c r="AF206" s="230"/>
      <c r="AG206" s="225"/>
      <c r="AH206" s="185"/>
      <c r="AI206" s="229"/>
      <c r="AJ206" s="207"/>
      <c r="AK206" s="230"/>
      <c r="AL206" s="225"/>
      <c r="AM206" s="185"/>
      <c r="AN206" s="207"/>
      <c r="AO206" s="230"/>
      <c r="AP206" s="225"/>
      <c r="AQ206" s="185"/>
    </row>
    <row r="207" spans="1:43">
      <c r="A207" s="205"/>
      <c r="B207" s="355"/>
      <c r="C207" s="342"/>
      <c r="D207" s="344"/>
      <c r="E207" s="231"/>
      <c r="F207" s="231"/>
      <c r="G207" s="205"/>
      <c r="H207" s="209"/>
      <c r="I207" s="343"/>
      <c r="J207" s="230"/>
      <c r="K207" s="225"/>
      <c r="L207" s="185"/>
      <c r="M207" s="207"/>
      <c r="N207" s="230"/>
      <c r="O207" s="225"/>
      <c r="P207" s="185"/>
      <c r="Q207" s="186"/>
      <c r="R207" s="207"/>
      <c r="S207" s="230"/>
      <c r="T207" s="225"/>
      <c r="U207" s="185"/>
      <c r="V207" s="207"/>
      <c r="W207" s="230"/>
      <c r="X207" s="225"/>
      <c r="Y207" s="185"/>
      <c r="Z207" s="186"/>
      <c r="AA207" s="207"/>
      <c r="AB207" s="230"/>
      <c r="AC207" s="225"/>
      <c r="AD207" s="185"/>
      <c r="AE207" s="207"/>
      <c r="AF207" s="230"/>
      <c r="AG207" s="225"/>
      <c r="AH207" s="185"/>
      <c r="AI207" s="229"/>
      <c r="AJ207" s="207"/>
      <c r="AK207" s="230"/>
      <c r="AL207" s="225"/>
      <c r="AM207" s="185"/>
      <c r="AN207" s="207"/>
      <c r="AO207" s="230"/>
      <c r="AP207" s="225"/>
      <c r="AQ207" s="185"/>
    </row>
    <row r="208" spans="1:43">
      <c r="A208" s="205"/>
      <c r="B208" s="355"/>
      <c r="C208" s="352"/>
      <c r="D208" s="353"/>
      <c r="E208" s="231"/>
      <c r="F208" s="231"/>
      <c r="G208" s="223"/>
      <c r="H208" s="209"/>
      <c r="I208" s="207"/>
      <c r="J208" s="230"/>
      <c r="K208" s="207"/>
      <c r="L208" s="230"/>
      <c r="M208" s="207"/>
      <c r="N208" s="230"/>
      <c r="O208" s="207"/>
      <c r="P208" s="230"/>
      <c r="Q208" s="186"/>
      <c r="R208" s="207"/>
      <c r="S208" s="230"/>
      <c r="T208" s="207"/>
      <c r="U208" s="230"/>
      <c r="V208" s="207"/>
      <c r="W208" s="230"/>
      <c r="X208" s="207"/>
      <c r="Y208" s="230"/>
      <c r="Z208" s="186"/>
      <c r="AA208" s="206"/>
      <c r="AB208" s="235"/>
      <c r="AC208" s="206"/>
      <c r="AD208" s="235"/>
      <c r="AE208" s="206"/>
      <c r="AF208" s="235"/>
      <c r="AG208" s="206"/>
      <c r="AH208" s="235"/>
      <c r="AI208" s="229"/>
      <c r="AJ208" s="206"/>
      <c r="AK208" s="235"/>
      <c r="AL208" s="206"/>
      <c r="AM208" s="235"/>
      <c r="AN208" s="206"/>
      <c r="AO208" s="235"/>
      <c r="AP208" s="206"/>
      <c r="AQ208" s="235"/>
    </row>
    <row r="209" spans="1:43">
      <c r="A209" s="205"/>
      <c r="B209" s="355"/>
      <c r="C209" s="352"/>
      <c r="D209" s="353"/>
      <c r="E209" s="231"/>
      <c r="F209" s="231"/>
      <c r="G209" s="205"/>
      <c r="H209" s="209"/>
      <c r="I209" s="207"/>
      <c r="J209" s="230"/>
      <c r="K209" s="207"/>
      <c r="L209" s="230"/>
      <c r="M209" s="207"/>
      <c r="N209" s="230"/>
      <c r="O209" s="207"/>
      <c r="P209" s="230"/>
      <c r="Q209" s="186"/>
      <c r="R209" s="207"/>
      <c r="S209" s="230"/>
      <c r="T209" s="207"/>
      <c r="U209" s="230"/>
      <c r="V209" s="207"/>
      <c r="W209" s="230"/>
      <c r="X209" s="207"/>
      <c r="Y209" s="230"/>
      <c r="Z209" s="186"/>
      <c r="AA209" s="206"/>
      <c r="AB209" s="235"/>
      <c r="AC209" s="206"/>
      <c r="AD209" s="235"/>
      <c r="AE209" s="206"/>
      <c r="AF209" s="235"/>
      <c r="AG209" s="206"/>
      <c r="AH209" s="235"/>
      <c r="AI209" s="229"/>
      <c r="AJ209" s="206"/>
      <c r="AK209" s="235"/>
      <c r="AL209" s="206"/>
      <c r="AM209" s="235"/>
      <c r="AN209" s="206"/>
      <c r="AO209" s="235"/>
      <c r="AP209" s="206"/>
      <c r="AQ209" s="235"/>
    </row>
    <row r="210" spans="1:43">
      <c r="A210" s="223"/>
      <c r="B210" s="355"/>
      <c r="C210" s="293"/>
      <c r="D210" s="310"/>
      <c r="E210" s="231"/>
      <c r="F210" s="231"/>
      <c r="G210" s="295"/>
      <c r="H210" s="309"/>
      <c r="I210" s="297"/>
      <c r="J210" s="300"/>
      <c r="K210" s="297"/>
      <c r="L210" s="300"/>
      <c r="M210" s="299"/>
      <c r="N210" s="302"/>
      <c r="O210" s="298"/>
      <c r="P210" s="301"/>
      <c r="Q210" s="303"/>
      <c r="R210" s="297"/>
      <c r="S210" s="300"/>
      <c r="T210" s="297"/>
      <c r="U210" s="300"/>
      <c r="V210" s="299"/>
      <c r="W210" s="302"/>
      <c r="X210" s="298"/>
      <c r="Y210" s="301"/>
      <c r="Z210" s="186"/>
      <c r="AA210" s="187"/>
      <c r="AB210" s="288"/>
      <c r="AC210" s="187"/>
      <c r="AD210" s="288"/>
      <c r="AE210" s="305"/>
      <c r="AF210" s="307"/>
      <c r="AG210" s="304"/>
      <c r="AH210" s="306"/>
      <c r="AI210" s="367"/>
      <c r="AJ210" s="187"/>
      <c r="AK210" s="288"/>
      <c r="AL210" s="187"/>
      <c r="AM210" s="288"/>
      <c r="AN210" s="305"/>
      <c r="AO210" s="307"/>
      <c r="AP210" s="304"/>
      <c r="AQ210" s="306"/>
    </row>
    <row r="211" spans="1:43">
      <c r="A211" s="348"/>
      <c r="B211" s="355"/>
      <c r="C211" s="352"/>
      <c r="D211" s="353"/>
      <c r="E211" s="231"/>
      <c r="F211" s="231"/>
      <c r="G211" s="223"/>
      <c r="H211" s="209"/>
      <c r="I211" s="207"/>
      <c r="J211" s="230"/>
      <c r="K211" s="207"/>
      <c r="L211" s="230"/>
      <c r="M211" s="207"/>
      <c r="N211" s="230"/>
      <c r="O211" s="207"/>
      <c r="P211" s="230"/>
      <c r="Q211" s="186"/>
      <c r="R211" s="207"/>
      <c r="S211" s="230"/>
      <c r="T211" s="207"/>
      <c r="U211" s="230"/>
      <c r="V211" s="207"/>
      <c r="W211" s="230"/>
      <c r="X211" s="207"/>
      <c r="Y211" s="230"/>
      <c r="Z211" s="186"/>
      <c r="AA211" s="206"/>
      <c r="AB211" s="235"/>
      <c r="AC211" s="206"/>
      <c r="AD211" s="235"/>
      <c r="AE211" s="206"/>
      <c r="AF211" s="235"/>
      <c r="AG211" s="206"/>
      <c r="AH211" s="235"/>
      <c r="AI211" s="229"/>
      <c r="AJ211" s="206"/>
      <c r="AK211" s="235"/>
      <c r="AL211" s="206"/>
      <c r="AM211" s="235"/>
      <c r="AN211" s="206"/>
      <c r="AO211" s="235"/>
      <c r="AP211" s="206"/>
      <c r="AQ211" s="235"/>
    </row>
    <row r="212" spans="1:43">
      <c r="A212" s="347"/>
      <c r="B212" s="355"/>
      <c r="C212" s="352"/>
      <c r="D212" s="353"/>
      <c r="E212" s="231"/>
      <c r="F212" s="231"/>
      <c r="G212" s="223"/>
      <c r="H212" s="209"/>
      <c r="I212" s="207"/>
      <c r="J212" s="230"/>
      <c r="K212" s="207"/>
      <c r="L212" s="230"/>
      <c r="M212" s="207"/>
      <c r="N212" s="230"/>
      <c r="O212" s="207"/>
      <c r="P212" s="230"/>
      <c r="Q212" s="186"/>
      <c r="R212" s="207"/>
      <c r="S212" s="230"/>
      <c r="T212" s="207"/>
      <c r="U212" s="230"/>
      <c r="V212" s="207"/>
      <c r="W212" s="230"/>
      <c r="X212" s="207"/>
      <c r="Y212" s="230"/>
      <c r="Z212" s="186"/>
      <c r="AA212" s="206"/>
      <c r="AB212" s="235"/>
      <c r="AC212" s="206"/>
      <c r="AD212" s="235"/>
      <c r="AE212" s="206"/>
      <c r="AF212" s="235"/>
      <c r="AG212" s="206"/>
      <c r="AH212" s="235"/>
      <c r="AI212" s="229"/>
      <c r="AJ212" s="206"/>
      <c r="AK212" s="235"/>
      <c r="AL212" s="206"/>
      <c r="AM212" s="235"/>
      <c r="AN212" s="206"/>
      <c r="AO212" s="235"/>
      <c r="AP212" s="206"/>
      <c r="AQ212" s="235"/>
    </row>
    <row r="213" spans="1:43">
      <c r="A213" s="347"/>
      <c r="B213" s="355"/>
      <c r="C213" s="352"/>
      <c r="D213" s="353"/>
      <c r="E213" s="231"/>
      <c r="F213" s="231"/>
      <c r="G213" s="223"/>
      <c r="H213" s="209"/>
      <c r="I213" s="207"/>
      <c r="J213" s="230"/>
      <c r="K213" s="206"/>
      <c r="L213" s="235"/>
      <c r="M213" s="206"/>
      <c r="N213" s="235"/>
      <c r="O213" s="206"/>
      <c r="P213" s="235"/>
      <c r="Q213" s="186"/>
      <c r="R213" s="207"/>
      <c r="S213" s="230"/>
      <c r="T213" s="206"/>
      <c r="U213" s="235"/>
      <c r="V213" s="206"/>
      <c r="W213" s="235"/>
      <c r="X213" s="206"/>
      <c r="Y213" s="235"/>
      <c r="Z213" s="186"/>
      <c r="AA213" s="206"/>
      <c r="AB213" s="235"/>
      <c r="AC213" s="206"/>
      <c r="AD213" s="235"/>
      <c r="AE213" s="206"/>
      <c r="AF213" s="235"/>
      <c r="AG213" s="206"/>
      <c r="AH213" s="235"/>
      <c r="AI213" s="229"/>
      <c r="AJ213" s="206"/>
      <c r="AK213" s="235"/>
      <c r="AL213" s="206"/>
      <c r="AM213" s="235"/>
      <c r="AN213" s="206"/>
      <c r="AO213" s="235"/>
      <c r="AP213" s="206"/>
      <c r="AQ213" s="235"/>
    </row>
    <row r="214" spans="1:43">
      <c r="A214" s="347"/>
      <c r="B214" s="355"/>
      <c r="C214" s="352"/>
      <c r="D214" s="353"/>
      <c r="E214" s="231"/>
      <c r="F214" s="231"/>
      <c r="G214" s="184"/>
      <c r="H214" s="209"/>
      <c r="I214" s="207"/>
      <c r="J214" s="230"/>
      <c r="K214" s="206"/>
      <c r="L214" s="235"/>
      <c r="M214" s="206"/>
      <c r="N214" s="235"/>
      <c r="O214" s="206"/>
      <c r="P214" s="235"/>
      <c r="Q214" s="186"/>
      <c r="R214" s="207"/>
      <c r="S214" s="230"/>
      <c r="T214" s="206"/>
      <c r="U214" s="235"/>
      <c r="V214" s="206"/>
      <c r="W214" s="235"/>
      <c r="X214" s="206"/>
      <c r="Y214" s="235"/>
      <c r="Z214" s="186"/>
      <c r="AA214" s="206"/>
      <c r="AB214" s="235"/>
      <c r="AC214" s="206"/>
      <c r="AD214" s="235"/>
      <c r="AE214" s="206"/>
      <c r="AF214" s="235"/>
      <c r="AG214" s="206"/>
      <c r="AH214" s="235"/>
      <c r="AI214" s="229"/>
      <c r="AJ214" s="206"/>
      <c r="AK214" s="235"/>
      <c r="AL214" s="206"/>
      <c r="AM214" s="235"/>
      <c r="AN214" s="206"/>
      <c r="AO214" s="235"/>
      <c r="AP214" s="206"/>
      <c r="AQ214" s="235"/>
    </row>
    <row r="215" spans="1:43">
      <c r="A215" s="347"/>
      <c r="B215" s="355"/>
      <c r="C215" s="312"/>
      <c r="D215" s="184"/>
      <c r="E215" s="231"/>
      <c r="F215" s="231"/>
      <c r="G215" s="223"/>
      <c r="H215" s="209"/>
      <c r="I215" s="343"/>
      <c r="J215" s="230"/>
      <c r="K215" s="206"/>
      <c r="L215" s="235"/>
      <c r="M215" s="206"/>
      <c r="N215" s="235"/>
      <c r="O215" s="206"/>
      <c r="P215" s="235"/>
      <c r="Q215" s="186"/>
      <c r="R215" s="207"/>
      <c r="S215" s="230"/>
      <c r="T215" s="206"/>
      <c r="U215" s="235"/>
      <c r="V215" s="206"/>
      <c r="W215" s="235"/>
      <c r="X215" s="206"/>
      <c r="Y215" s="235"/>
      <c r="Z215" s="186"/>
      <c r="AA215" s="206"/>
      <c r="AB215" s="235"/>
      <c r="AC215" s="206"/>
      <c r="AD215" s="235"/>
      <c r="AE215" s="206"/>
      <c r="AF215" s="235"/>
      <c r="AG215" s="206"/>
      <c r="AH215" s="235"/>
      <c r="AI215" s="229"/>
      <c r="AJ215" s="206"/>
      <c r="AK215" s="235"/>
      <c r="AL215" s="206"/>
      <c r="AM215" s="235"/>
      <c r="AN215" s="206"/>
      <c r="AO215" s="235"/>
      <c r="AP215" s="206"/>
      <c r="AQ215" s="235"/>
    </row>
    <row r="216" spans="1:43">
      <c r="A216" s="205"/>
      <c r="B216" s="355"/>
      <c r="C216" s="312"/>
      <c r="D216" s="184"/>
      <c r="E216" s="231"/>
      <c r="F216" s="231"/>
      <c r="G216" s="223"/>
      <c r="H216" s="209"/>
      <c r="I216" s="343"/>
      <c r="J216" s="230"/>
      <c r="K216" s="206"/>
      <c r="L216" s="235"/>
      <c r="M216" s="206"/>
      <c r="N216" s="235"/>
      <c r="O216" s="206"/>
      <c r="P216" s="235"/>
      <c r="Q216" s="186"/>
      <c r="R216" s="207"/>
      <c r="S216" s="230"/>
      <c r="T216" s="206"/>
      <c r="U216" s="235"/>
      <c r="V216" s="206"/>
      <c r="W216" s="235"/>
      <c r="X216" s="206"/>
      <c r="Y216" s="235"/>
      <c r="Z216" s="186"/>
      <c r="AA216" s="206"/>
      <c r="AB216" s="235"/>
      <c r="AC216" s="206"/>
      <c r="AD216" s="235"/>
      <c r="AE216" s="206"/>
      <c r="AF216" s="235"/>
      <c r="AG216" s="206"/>
      <c r="AH216" s="235"/>
      <c r="AI216" s="229"/>
      <c r="AJ216" s="206"/>
      <c r="AK216" s="235"/>
      <c r="AL216" s="206"/>
      <c r="AM216" s="235"/>
      <c r="AN216" s="206"/>
      <c r="AO216" s="235"/>
      <c r="AP216" s="206"/>
      <c r="AQ216" s="235"/>
    </row>
    <row r="217" spans="1:43">
      <c r="A217" s="205"/>
      <c r="B217" s="355"/>
      <c r="C217" s="312"/>
      <c r="D217" s="184"/>
      <c r="E217" s="231"/>
      <c r="F217" s="231"/>
      <c r="G217" s="223"/>
      <c r="H217" s="209"/>
      <c r="I217" s="339"/>
      <c r="J217" s="307"/>
      <c r="K217" s="305"/>
      <c r="L217" s="307"/>
      <c r="M217" s="305"/>
      <c r="N217" s="307"/>
      <c r="O217" s="304"/>
      <c r="P217" s="306"/>
      <c r="Q217" s="321"/>
      <c r="R217" s="305"/>
      <c r="S217" s="307"/>
      <c r="T217" s="305"/>
      <c r="U217" s="307"/>
      <c r="V217" s="305"/>
      <c r="W217" s="307"/>
      <c r="X217" s="304"/>
      <c r="Y217" s="306"/>
      <c r="Z217" s="367"/>
      <c r="AA217" s="305"/>
      <c r="AB217" s="307"/>
      <c r="AC217" s="305"/>
      <c r="AD217" s="307"/>
      <c r="AE217" s="305"/>
      <c r="AF217" s="307"/>
      <c r="AG217" s="304"/>
      <c r="AH217" s="306"/>
      <c r="AI217" s="367"/>
      <c r="AJ217" s="305"/>
      <c r="AK217" s="307"/>
      <c r="AL217" s="305"/>
      <c r="AM217" s="307"/>
      <c r="AN217" s="305"/>
      <c r="AO217" s="307"/>
      <c r="AP217" s="304"/>
      <c r="AQ217" s="306"/>
    </row>
    <row r="218" spans="1:43">
      <c r="A218" s="205"/>
      <c r="B218" s="355"/>
      <c r="C218" s="312"/>
      <c r="D218" s="184"/>
      <c r="E218" s="231"/>
      <c r="F218" s="231"/>
      <c r="G218" s="223"/>
      <c r="H218" s="209"/>
      <c r="I218" s="343"/>
      <c r="J218" s="230"/>
      <c r="K218" s="206"/>
      <c r="L218" s="235"/>
      <c r="M218" s="206"/>
      <c r="N218" s="235"/>
      <c r="O218" s="206"/>
      <c r="P218" s="235"/>
      <c r="Q218" s="186"/>
      <c r="R218" s="207"/>
      <c r="S218" s="230"/>
      <c r="T218" s="206"/>
      <c r="U218" s="235"/>
      <c r="V218" s="206"/>
      <c r="W218" s="235"/>
      <c r="X218" s="206"/>
      <c r="Y218" s="235"/>
      <c r="Z218" s="186"/>
      <c r="AA218" s="206"/>
      <c r="AB218" s="235"/>
      <c r="AC218" s="206"/>
      <c r="AD218" s="235"/>
      <c r="AE218" s="206"/>
      <c r="AF218" s="235"/>
      <c r="AG218" s="206"/>
      <c r="AH218" s="235"/>
      <c r="AI218" s="229"/>
      <c r="AJ218" s="206"/>
      <c r="AK218" s="235"/>
      <c r="AL218" s="206"/>
      <c r="AM218" s="235"/>
      <c r="AN218" s="206"/>
      <c r="AO218" s="235"/>
      <c r="AP218" s="206"/>
      <c r="AQ218" s="235"/>
    </row>
    <row r="219" spans="1:43">
      <c r="A219" s="205"/>
      <c r="B219" s="355"/>
      <c r="C219" s="352"/>
      <c r="D219" s="353"/>
      <c r="E219" s="231"/>
      <c r="F219" s="231"/>
      <c r="G219" s="371"/>
      <c r="H219" s="209"/>
      <c r="I219" s="207"/>
      <c r="J219" s="230"/>
      <c r="K219" s="206"/>
      <c r="L219" s="235"/>
      <c r="M219" s="206"/>
      <c r="N219" s="235"/>
      <c r="O219" s="206"/>
      <c r="P219" s="235"/>
      <c r="Q219" s="186"/>
      <c r="R219" s="207"/>
      <c r="S219" s="230"/>
      <c r="T219" s="206"/>
      <c r="U219" s="235"/>
      <c r="V219" s="206"/>
      <c r="W219" s="235"/>
      <c r="X219" s="206"/>
      <c r="Y219" s="235"/>
      <c r="Z219" s="186"/>
      <c r="AA219" s="206"/>
      <c r="AB219" s="235"/>
      <c r="AC219" s="206"/>
      <c r="AD219" s="235"/>
      <c r="AE219" s="206"/>
      <c r="AF219" s="235"/>
      <c r="AG219" s="206"/>
      <c r="AH219" s="235"/>
      <c r="AI219" s="229"/>
      <c r="AJ219" s="206"/>
      <c r="AK219" s="235"/>
      <c r="AL219" s="206"/>
      <c r="AM219" s="235"/>
      <c r="AN219" s="206"/>
      <c r="AO219" s="235"/>
      <c r="AP219" s="206"/>
      <c r="AQ219" s="235"/>
    </row>
    <row r="220" spans="1:43">
      <c r="A220" s="205"/>
      <c r="B220" s="355"/>
      <c r="C220" s="293"/>
      <c r="D220" s="354"/>
      <c r="E220" s="231"/>
      <c r="F220" s="231"/>
      <c r="G220" s="295"/>
      <c r="H220" s="309"/>
      <c r="I220" s="297"/>
      <c r="J220" s="300"/>
      <c r="K220" s="297"/>
      <c r="L220" s="300"/>
      <c r="M220" s="299"/>
      <c r="N220" s="302"/>
      <c r="O220" s="298"/>
      <c r="P220" s="301"/>
      <c r="Q220" s="303"/>
      <c r="R220" s="297"/>
      <c r="S220" s="300"/>
      <c r="T220" s="297"/>
      <c r="U220" s="300"/>
      <c r="V220" s="299"/>
      <c r="W220" s="302"/>
      <c r="X220" s="298"/>
      <c r="Y220" s="301"/>
      <c r="Z220" s="186"/>
      <c r="AA220" s="187"/>
      <c r="AB220" s="288"/>
      <c r="AC220" s="187"/>
      <c r="AD220" s="288"/>
      <c r="AE220" s="305"/>
      <c r="AF220" s="307"/>
      <c r="AG220" s="304"/>
      <c r="AH220" s="306"/>
      <c r="AI220" s="367"/>
      <c r="AJ220" s="187"/>
      <c r="AK220" s="288"/>
      <c r="AL220" s="187"/>
      <c r="AM220" s="288"/>
      <c r="AN220" s="305"/>
      <c r="AO220" s="307"/>
      <c r="AP220" s="304"/>
      <c r="AQ220" s="306"/>
    </row>
    <row r="221" spans="1:43">
      <c r="A221" s="205"/>
      <c r="B221" s="355"/>
      <c r="C221" s="294"/>
      <c r="D221" s="326"/>
      <c r="E221" s="366"/>
      <c r="F221" s="231"/>
      <c r="G221" s="314"/>
      <c r="H221" s="376"/>
      <c r="I221" s="187"/>
      <c r="J221" s="288"/>
      <c r="K221" s="187"/>
      <c r="L221" s="288"/>
      <c r="M221" s="305"/>
      <c r="N221" s="307"/>
      <c r="O221" s="304"/>
      <c r="P221" s="306"/>
      <c r="Q221" s="321"/>
      <c r="R221" s="187"/>
      <c r="S221" s="288"/>
      <c r="T221" s="187"/>
      <c r="U221" s="288"/>
      <c r="V221" s="305"/>
      <c r="W221" s="307"/>
      <c r="X221" s="304"/>
      <c r="Y221" s="306"/>
      <c r="Z221" s="367"/>
      <c r="AA221" s="187"/>
      <c r="AB221" s="288"/>
      <c r="AC221" s="187"/>
      <c r="AD221" s="288"/>
      <c r="AE221" s="305"/>
      <c r="AF221" s="307"/>
      <c r="AG221" s="304"/>
      <c r="AH221" s="306"/>
      <c r="AI221" s="367"/>
      <c r="AJ221" s="187"/>
      <c r="AK221" s="288"/>
      <c r="AL221" s="187"/>
      <c r="AM221" s="288"/>
      <c r="AN221" s="305"/>
      <c r="AO221" s="307"/>
      <c r="AP221" s="304"/>
      <c r="AQ221" s="306"/>
    </row>
    <row r="222" spans="1:43">
      <c r="A222" s="223"/>
      <c r="B222" s="355"/>
      <c r="C222" s="312"/>
      <c r="D222" s="184"/>
      <c r="E222" s="366"/>
      <c r="F222" s="231"/>
      <c r="G222" s="314"/>
      <c r="H222" s="334"/>
      <c r="I222" s="187"/>
      <c r="J222" s="288"/>
      <c r="K222" s="187"/>
      <c r="L222" s="288"/>
      <c r="M222" s="305"/>
      <c r="N222" s="307"/>
      <c r="O222" s="304"/>
      <c r="P222" s="306"/>
      <c r="Q222" s="321"/>
      <c r="R222" s="187"/>
      <c r="S222" s="288"/>
      <c r="T222" s="187"/>
      <c r="U222" s="288"/>
      <c r="V222" s="305"/>
      <c r="W222" s="307"/>
      <c r="X222" s="304"/>
      <c r="Y222" s="306"/>
      <c r="Z222" s="367"/>
      <c r="AA222" s="187"/>
      <c r="AB222" s="288"/>
      <c r="AC222" s="187"/>
      <c r="AD222" s="288"/>
      <c r="AE222" s="305"/>
      <c r="AF222" s="307"/>
      <c r="AG222" s="304"/>
      <c r="AH222" s="306"/>
      <c r="AI222" s="367"/>
      <c r="AJ222" s="187"/>
      <c r="AK222" s="288"/>
      <c r="AL222" s="187"/>
      <c r="AM222" s="288"/>
      <c r="AN222" s="305"/>
      <c r="AO222" s="307"/>
      <c r="AP222" s="304"/>
      <c r="AQ222" s="306"/>
    </row>
    <row r="223" spans="1:43">
      <c r="A223" s="223"/>
      <c r="B223" s="355"/>
      <c r="C223" s="293"/>
      <c r="D223" s="184"/>
      <c r="E223" s="231"/>
      <c r="F223" s="231"/>
      <c r="G223" s="329"/>
      <c r="H223" s="309"/>
      <c r="I223" s="207"/>
      <c r="J223" s="230"/>
      <c r="K223" s="206"/>
      <c r="L223" s="235"/>
      <c r="M223" s="206"/>
      <c r="N223" s="235"/>
      <c r="O223" s="206"/>
      <c r="P223" s="235"/>
      <c r="Q223" s="186"/>
      <c r="R223" s="207"/>
      <c r="S223" s="230"/>
      <c r="T223" s="206"/>
      <c r="U223" s="235"/>
      <c r="V223" s="206"/>
      <c r="W223" s="235"/>
      <c r="X223" s="304"/>
      <c r="Y223" s="306"/>
      <c r="Z223" s="186"/>
      <c r="AA223" s="207"/>
      <c r="AB223" s="230"/>
      <c r="AC223" s="206"/>
      <c r="AD223" s="235"/>
      <c r="AE223" s="206"/>
      <c r="AF223" s="235"/>
      <c r="AG223" s="304"/>
      <c r="AH223" s="306"/>
      <c r="AI223" s="229"/>
      <c r="AJ223" s="207"/>
      <c r="AK223" s="230"/>
      <c r="AL223" s="206"/>
      <c r="AM223" s="235"/>
      <c r="AN223" s="206"/>
      <c r="AO223" s="235"/>
      <c r="AP223" s="304"/>
      <c r="AQ223" s="306"/>
    </row>
    <row r="224" spans="1:43">
      <c r="A224" s="223"/>
      <c r="B224" s="355"/>
      <c r="C224" s="293"/>
      <c r="D224" s="184"/>
      <c r="E224" s="292"/>
      <c r="F224" s="231"/>
      <c r="G224" s="205"/>
      <c r="H224" s="209"/>
      <c r="I224" s="207"/>
      <c r="J224" s="230"/>
      <c r="K224" s="206"/>
      <c r="L224" s="235"/>
      <c r="M224" s="206"/>
      <c r="N224" s="235"/>
      <c r="O224" s="206"/>
      <c r="P224" s="235"/>
      <c r="Q224" s="186"/>
      <c r="R224" s="207"/>
      <c r="S224" s="230"/>
      <c r="T224" s="206"/>
      <c r="U224" s="235"/>
      <c r="V224" s="206"/>
      <c r="W224" s="235"/>
      <c r="X224" s="206"/>
      <c r="Y224" s="235"/>
      <c r="Z224" s="186"/>
      <c r="AA224" s="206"/>
      <c r="AB224" s="235"/>
      <c r="AC224" s="206"/>
      <c r="AD224" s="235"/>
      <c r="AE224" s="206"/>
      <c r="AF224" s="235"/>
      <c r="AG224" s="206"/>
      <c r="AH224" s="235"/>
      <c r="AI224" s="229"/>
      <c r="AJ224" s="206"/>
      <c r="AK224" s="235"/>
      <c r="AL224" s="206"/>
      <c r="AM224" s="235"/>
      <c r="AN224" s="206"/>
      <c r="AO224" s="235"/>
      <c r="AP224" s="206"/>
      <c r="AQ224" s="235"/>
    </row>
    <row r="225" spans="1:43">
      <c r="A225" s="223"/>
      <c r="B225" s="355"/>
      <c r="C225" s="293"/>
      <c r="D225" s="184"/>
      <c r="E225" s="231"/>
      <c r="F225" s="231"/>
      <c r="G225" s="371"/>
      <c r="H225" s="377"/>
      <c r="I225" s="207"/>
      <c r="J225" s="230"/>
      <c r="K225" s="206"/>
      <c r="L225" s="235"/>
      <c r="M225" s="206"/>
      <c r="N225" s="235"/>
      <c r="O225" s="304"/>
      <c r="P225" s="306"/>
      <c r="Q225" s="186"/>
      <c r="R225" s="207"/>
      <c r="S225" s="230"/>
      <c r="T225" s="206"/>
      <c r="U225" s="235"/>
      <c r="V225" s="206"/>
      <c r="W225" s="235"/>
      <c r="X225" s="304"/>
      <c r="Y225" s="306"/>
      <c r="Z225" s="186"/>
      <c r="AA225" s="206"/>
      <c r="AB225" s="235"/>
      <c r="AC225" s="206"/>
      <c r="AD225" s="235"/>
      <c r="AE225" s="206"/>
      <c r="AF225" s="235"/>
      <c r="AG225" s="304"/>
      <c r="AH225" s="306"/>
      <c r="AI225" s="229"/>
      <c r="AJ225" s="206"/>
      <c r="AK225" s="235"/>
      <c r="AL225" s="206"/>
      <c r="AM225" s="235"/>
      <c r="AN225" s="206"/>
      <c r="AO225" s="235"/>
      <c r="AP225" s="304"/>
      <c r="AQ225" s="306"/>
    </row>
    <row r="226" spans="1:43">
      <c r="A226" s="223"/>
      <c r="B226" s="355"/>
      <c r="C226" s="293"/>
      <c r="D226" s="184"/>
      <c r="E226" s="231"/>
      <c r="F226" s="231"/>
      <c r="G226" s="371"/>
      <c r="H226" s="377"/>
      <c r="I226" s="207"/>
      <c r="J226" s="230"/>
      <c r="K226" s="206"/>
      <c r="L226" s="235"/>
      <c r="M226" s="206"/>
      <c r="N226" s="235"/>
      <c r="O226" s="304"/>
      <c r="P226" s="306"/>
      <c r="Q226" s="186"/>
      <c r="R226" s="207"/>
      <c r="S226" s="230"/>
      <c r="T226" s="206"/>
      <c r="U226" s="235"/>
      <c r="V226" s="206"/>
      <c r="W226" s="235"/>
      <c r="X226" s="304"/>
      <c r="Y226" s="306"/>
      <c r="Z226" s="186"/>
      <c r="AA226" s="206"/>
      <c r="AB226" s="235"/>
      <c r="AC226" s="206"/>
      <c r="AD226" s="235"/>
      <c r="AE226" s="206"/>
      <c r="AF226" s="235"/>
      <c r="AG226" s="304"/>
      <c r="AH226" s="306"/>
      <c r="AI226" s="229"/>
      <c r="AJ226" s="206"/>
      <c r="AK226" s="235"/>
      <c r="AL226" s="206"/>
      <c r="AM226" s="235"/>
      <c r="AN226" s="206"/>
      <c r="AO226" s="235"/>
      <c r="AP226" s="304"/>
      <c r="AQ226" s="306"/>
    </row>
    <row r="227" spans="1:43">
      <c r="A227" s="205"/>
      <c r="B227" s="355"/>
      <c r="C227" s="312"/>
      <c r="D227" s="184"/>
      <c r="E227" s="366"/>
      <c r="F227" s="231"/>
      <c r="G227" s="316"/>
      <c r="H227" s="376"/>
      <c r="I227" s="187"/>
      <c r="J227" s="288"/>
      <c r="K227" s="187"/>
      <c r="L227" s="288"/>
      <c r="M227" s="305"/>
      <c r="N227" s="307"/>
      <c r="O227" s="304"/>
      <c r="P227" s="306"/>
      <c r="Q227" s="321"/>
      <c r="R227" s="305"/>
      <c r="S227" s="307"/>
      <c r="T227" s="305"/>
      <c r="U227" s="307"/>
      <c r="V227" s="305"/>
      <c r="W227" s="307"/>
      <c r="X227" s="304"/>
      <c r="Y227" s="306"/>
      <c r="Z227" s="367"/>
      <c r="AA227" s="305"/>
      <c r="AB227" s="307"/>
      <c r="AC227" s="305"/>
      <c r="AD227" s="307"/>
      <c r="AE227" s="305"/>
      <c r="AF227" s="307"/>
      <c r="AG227" s="304"/>
      <c r="AH227" s="306"/>
      <c r="AI227" s="367"/>
      <c r="AJ227" s="305"/>
      <c r="AK227" s="307"/>
      <c r="AL227" s="305"/>
      <c r="AM227" s="307"/>
      <c r="AN227" s="305"/>
      <c r="AO227" s="307"/>
      <c r="AP227" s="304"/>
      <c r="AQ227" s="306"/>
    </row>
    <row r="228" spans="1:43">
      <c r="A228" s="205"/>
      <c r="B228" s="355"/>
      <c r="C228" s="293"/>
      <c r="D228" s="184"/>
      <c r="E228" s="366"/>
      <c r="F228" s="231"/>
      <c r="G228" s="295"/>
      <c r="H228" s="377"/>
      <c r="I228" s="304"/>
      <c r="J228" s="306"/>
      <c r="K228" s="304"/>
      <c r="L228" s="306"/>
      <c r="M228" s="304"/>
      <c r="N228" s="306"/>
      <c r="O228" s="304"/>
      <c r="P228" s="306"/>
      <c r="Q228" s="322"/>
      <c r="R228" s="304"/>
      <c r="S228" s="306"/>
      <c r="T228" s="304"/>
      <c r="U228" s="306"/>
      <c r="V228" s="304"/>
      <c r="W228" s="306"/>
      <c r="X228" s="304"/>
      <c r="Y228" s="306"/>
      <c r="Z228" s="368"/>
      <c r="AA228" s="304"/>
      <c r="AB228" s="306"/>
      <c r="AC228" s="304"/>
      <c r="AD228" s="306"/>
      <c r="AE228" s="304"/>
      <c r="AF228" s="306"/>
      <c r="AG228" s="304"/>
      <c r="AH228" s="306"/>
      <c r="AI228" s="368"/>
      <c r="AJ228" s="304"/>
      <c r="AK228" s="306"/>
      <c r="AL228" s="304"/>
      <c r="AM228" s="306"/>
      <c r="AN228" s="304"/>
      <c r="AO228" s="306"/>
      <c r="AP228" s="304"/>
      <c r="AQ228" s="306"/>
    </row>
    <row r="229" spans="1:43">
      <c r="A229" s="205"/>
      <c r="B229" s="355"/>
      <c r="C229" s="293"/>
      <c r="D229" s="184"/>
      <c r="E229" s="366"/>
      <c r="F229" s="231"/>
      <c r="G229" s="315"/>
      <c r="H229" s="377"/>
      <c r="I229" s="317"/>
      <c r="J229" s="318"/>
      <c r="K229" s="317"/>
      <c r="L229" s="318"/>
      <c r="M229" s="317"/>
      <c r="N229" s="318"/>
      <c r="O229" s="317"/>
      <c r="P229" s="318"/>
      <c r="Q229" s="323"/>
      <c r="R229" s="317"/>
      <c r="S229" s="318"/>
      <c r="T229" s="317"/>
      <c r="U229" s="318"/>
      <c r="V229" s="317"/>
      <c r="W229" s="318"/>
      <c r="X229" s="317"/>
      <c r="Y229" s="318"/>
      <c r="Z229" s="186"/>
      <c r="AA229" s="317"/>
      <c r="AB229" s="318"/>
      <c r="AC229" s="317"/>
      <c r="AD229" s="318"/>
      <c r="AE229" s="317"/>
      <c r="AF229" s="318"/>
      <c r="AG229" s="317"/>
      <c r="AH229" s="318"/>
      <c r="AI229" s="229"/>
      <c r="AJ229" s="317"/>
      <c r="AK229" s="318"/>
      <c r="AL229" s="317"/>
      <c r="AM229" s="318"/>
      <c r="AN229" s="317"/>
      <c r="AO229" s="318"/>
      <c r="AP229" s="317"/>
      <c r="AQ229" s="318"/>
    </row>
    <row r="230" spans="1:43">
      <c r="A230" s="223"/>
      <c r="B230" s="355"/>
      <c r="C230" s="293"/>
      <c r="D230" s="184"/>
      <c r="E230" s="366"/>
      <c r="F230" s="231"/>
      <c r="G230" s="369"/>
      <c r="H230" s="377"/>
      <c r="I230" s="317"/>
      <c r="J230" s="318"/>
      <c r="K230" s="317"/>
      <c r="L230" s="318"/>
      <c r="M230" s="317"/>
      <c r="N230" s="318"/>
      <c r="O230" s="317"/>
      <c r="P230" s="318"/>
      <c r="Q230" s="323"/>
      <c r="R230" s="317"/>
      <c r="S230" s="318"/>
      <c r="T230" s="317"/>
      <c r="U230" s="318"/>
      <c r="V230" s="317"/>
      <c r="W230" s="318"/>
      <c r="X230" s="317"/>
      <c r="Y230" s="318"/>
      <c r="Z230" s="186"/>
      <c r="AA230" s="206"/>
      <c r="AB230" s="235"/>
      <c r="AC230" s="206"/>
      <c r="AD230" s="235"/>
      <c r="AE230" s="206"/>
      <c r="AF230" s="235"/>
      <c r="AG230" s="317"/>
      <c r="AH230" s="318"/>
      <c r="AI230" s="229"/>
      <c r="AJ230" s="206"/>
      <c r="AK230" s="235"/>
      <c r="AL230" s="206"/>
      <c r="AM230" s="235"/>
      <c r="AN230" s="206"/>
      <c r="AO230" s="235"/>
      <c r="AP230" s="317"/>
      <c r="AQ230" s="318"/>
    </row>
    <row r="231" spans="1:43">
      <c r="A231" s="223"/>
      <c r="B231" s="355"/>
      <c r="C231" s="293"/>
      <c r="D231" s="184"/>
      <c r="E231" s="366"/>
      <c r="F231" s="231"/>
      <c r="G231" s="295"/>
      <c r="H231" s="377"/>
      <c r="I231" s="304"/>
      <c r="J231" s="306"/>
      <c r="K231" s="304"/>
      <c r="L231" s="306"/>
      <c r="M231" s="304"/>
      <c r="N231" s="306"/>
      <c r="O231" s="304"/>
      <c r="P231" s="306"/>
      <c r="Q231" s="322"/>
      <c r="R231" s="304"/>
      <c r="S231" s="306"/>
      <c r="T231" s="304"/>
      <c r="U231" s="306"/>
      <c r="V231" s="304"/>
      <c r="W231" s="306"/>
      <c r="X231" s="304"/>
      <c r="Y231" s="306"/>
      <c r="Z231" s="368"/>
      <c r="AA231" s="304"/>
      <c r="AB231" s="306"/>
      <c r="AC231" s="304"/>
      <c r="AD231" s="306"/>
      <c r="AE231" s="304"/>
      <c r="AF231" s="306"/>
      <c r="AG231" s="304"/>
      <c r="AH231" s="306"/>
      <c r="AI231" s="368"/>
      <c r="AJ231" s="304"/>
      <c r="AK231" s="306"/>
      <c r="AL231" s="304"/>
      <c r="AM231" s="306"/>
      <c r="AN231" s="304"/>
      <c r="AO231" s="306"/>
      <c r="AP231" s="304"/>
      <c r="AQ231" s="306"/>
    </row>
    <row r="232" spans="1:43">
      <c r="A232" s="223"/>
      <c r="B232" s="355"/>
      <c r="C232" s="14"/>
      <c r="D232" s="20"/>
      <c r="E232" s="366"/>
      <c r="F232" s="231"/>
      <c r="G232" s="25"/>
      <c r="H232" s="377"/>
      <c r="I232" s="304"/>
      <c r="J232" s="306"/>
      <c r="K232" s="304"/>
      <c r="L232" s="306"/>
      <c r="M232" s="304"/>
      <c r="N232" s="306"/>
      <c r="O232" s="304"/>
      <c r="P232" s="306"/>
      <c r="Q232" s="322"/>
      <c r="R232" s="304"/>
      <c r="S232" s="306"/>
      <c r="T232" s="304"/>
      <c r="U232" s="306"/>
      <c r="V232" s="304"/>
      <c r="W232" s="306"/>
      <c r="X232" s="304"/>
      <c r="Y232" s="306"/>
      <c r="Z232" s="368"/>
      <c r="AA232" s="304"/>
      <c r="AB232" s="306"/>
      <c r="AC232" s="304"/>
      <c r="AD232" s="306"/>
      <c r="AE232" s="304"/>
      <c r="AF232" s="306"/>
      <c r="AG232" s="304"/>
      <c r="AH232" s="306"/>
      <c r="AI232" s="368"/>
      <c r="AJ232" s="304"/>
      <c r="AK232" s="306"/>
      <c r="AL232" s="304"/>
      <c r="AM232" s="306"/>
      <c r="AN232" s="304"/>
      <c r="AO232" s="306"/>
      <c r="AP232" s="304"/>
      <c r="AQ232" s="306"/>
    </row>
    <row r="233" spans="1:43">
      <c r="A233" s="345"/>
      <c r="B233" s="355"/>
      <c r="C233" s="14"/>
      <c r="D233" s="20"/>
      <c r="E233" s="366"/>
      <c r="F233" s="231"/>
      <c r="G233" s="25"/>
      <c r="H233" s="377"/>
      <c r="I233" s="304"/>
      <c r="J233" s="306"/>
      <c r="K233" s="304"/>
      <c r="L233" s="306"/>
      <c r="M233" s="304"/>
      <c r="N233" s="306"/>
      <c r="O233" s="304"/>
      <c r="P233" s="306"/>
      <c r="Q233" s="322"/>
      <c r="R233" s="304"/>
      <c r="S233" s="306"/>
      <c r="T233" s="304"/>
      <c r="U233" s="306"/>
      <c r="V233" s="304"/>
      <c r="W233" s="306"/>
      <c r="X233" s="304"/>
      <c r="Y233" s="306"/>
      <c r="Z233" s="368"/>
      <c r="AA233" s="304"/>
      <c r="AB233" s="306"/>
      <c r="AC233" s="304"/>
      <c r="AD233" s="306"/>
      <c r="AE233" s="304"/>
      <c r="AF233" s="306"/>
      <c r="AG233" s="304"/>
      <c r="AH233" s="306"/>
      <c r="AI233" s="368"/>
      <c r="AJ233" s="304"/>
      <c r="AK233" s="306"/>
      <c r="AL233" s="304"/>
      <c r="AM233" s="306"/>
      <c r="AN233" s="304"/>
      <c r="AO233" s="306"/>
      <c r="AP233" s="304"/>
      <c r="AQ233" s="306"/>
    </row>
    <row r="234" spans="1:43">
      <c r="A234" s="345"/>
      <c r="B234" s="355"/>
      <c r="C234" s="14"/>
      <c r="D234" s="20"/>
      <c r="E234" s="366"/>
      <c r="F234" s="231"/>
      <c r="G234" s="15"/>
      <c r="H234" s="377"/>
      <c r="I234" s="304"/>
      <c r="J234" s="306"/>
      <c r="K234" s="304"/>
      <c r="L234" s="306"/>
      <c r="M234" s="304"/>
      <c r="N234" s="306"/>
      <c r="O234" s="304"/>
      <c r="P234" s="306"/>
      <c r="Q234" s="322"/>
      <c r="R234" s="304"/>
      <c r="S234" s="306"/>
      <c r="T234" s="304"/>
      <c r="U234" s="306"/>
      <c r="V234" s="304"/>
      <c r="W234" s="306"/>
      <c r="X234" s="304"/>
      <c r="Y234" s="306"/>
      <c r="Z234" s="368"/>
      <c r="AA234" s="304"/>
      <c r="AB234" s="306"/>
      <c r="AC234" s="304"/>
      <c r="AD234" s="306"/>
      <c r="AE234" s="304"/>
      <c r="AF234" s="306"/>
      <c r="AG234" s="304"/>
      <c r="AH234" s="306"/>
      <c r="AI234" s="368"/>
      <c r="AJ234" s="304"/>
      <c r="AK234" s="306"/>
      <c r="AL234" s="304"/>
      <c r="AM234" s="306"/>
      <c r="AN234" s="304"/>
      <c r="AO234" s="306"/>
      <c r="AP234" s="304"/>
      <c r="AQ234" s="306"/>
    </row>
    <row r="235" spans="1:43">
      <c r="A235" s="345"/>
      <c r="B235" s="355"/>
      <c r="C235" s="312"/>
      <c r="D235" s="184"/>
      <c r="E235" s="366"/>
      <c r="F235" s="231"/>
      <c r="G235" s="314"/>
      <c r="H235" s="334"/>
      <c r="I235" s="187"/>
      <c r="J235" s="288"/>
      <c r="K235" s="187"/>
      <c r="L235" s="288"/>
      <c r="M235" s="305"/>
      <c r="N235" s="307"/>
      <c r="O235" s="304"/>
      <c r="P235" s="306"/>
      <c r="Q235" s="321"/>
      <c r="R235" s="187"/>
      <c r="S235" s="288"/>
      <c r="T235" s="187"/>
      <c r="U235" s="288"/>
      <c r="V235" s="305"/>
      <c r="W235" s="307"/>
      <c r="X235" s="304"/>
      <c r="Y235" s="306"/>
      <c r="Z235" s="367"/>
      <c r="AA235" s="187"/>
      <c r="AB235" s="288"/>
      <c r="AC235" s="187"/>
      <c r="AD235" s="288"/>
      <c r="AE235" s="305"/>
      <c r="AF235" s="307"/>
      <c r="AG235" s="304"/>
      <c r="AH235" s="306"/>
      <c r="AI235" s="367"/>
      <c r="AJ235" s="187"/>
      <c r="AK235" s="288"/>
      <c r="AL235" s="187"/>
      <c r="AM235" s="288"/>
      <c r="AN235" s="305"/>
      <c r="AO235" s="307"/>
      <c r="AP235" s="304"/>
      <c r="AQ235" s="306"/>
    </row>
    <row r="236" spans="1:43">
      <c r="A236" s="345"/>
      <c r="B236" s="355"/>
      <c r="C236" s="312"/>
      <c r="D236" s="184"/>
      <c r="E236" s="366"/>
      <c r="F236" s="231"/>
      <c r="G236" s="314"/>
      <c r="H236" s="42"/>
      <c r="I236" s="187"/>
      <c r="J236" s="288"/>
      <c r="K236" s="187"/>
      <c r="L236" s="288"/>
      <c r="M236" s="305"/>
      <c r="N236" s="307"/>
      <c r="O236" s="304"/>
      <c r="P236" s="306"/>
      <c r="Q236" s="321"/>
      <c r="R236" s="187"/>
      <c r="S236" s="288"/>
      <c r="T236" s="187"/>
      <c r="U236" s="288"/>
      <c r="V236" s="305"/>
      <c r="W236" s="307"/>
      <c r="X236" s="304"/>
      <c r="Y236" s="306"/>
      <c r="Z236" s="367"/>
      <c r="AA236" s="187"/>
      <c r="AB236" s="288"/>
      <c r="AC236" s="187"/>
      <c r="AD236" s="288"/>
      <c r="AE236" s="305"/>
      <c r="AF236" s="307"/>
      <c r="AG236" s="304"/>
      <c r="AH236" s="306"/>
      <c r="AI236" s="367"/>
      <c r="AJ236" s="187"/>
      <c r="AK236" s="288"/>
      <c r="AL236" s="187"/>
      <c r="AM236" s="288"/>
      <c r="AN236" s="305"/>
      <c r="AO236" s="307"/>
      <c r="AP236" s="304"/>
      <c r="AQ236" s="306"/>
    </row>
    <row r="237" spans="1:43">
      <c r="A237" s="345"/>
      <c r="B237" s="355"/>
      <c r="C237" s="312"/>
      <c r="D237" s="184"/>
      <c r="E237" s="366"/>
      <c r="F237" s="231"/>
      <c r="G237" s="314"/>
      <c r="H237" s="334"/>
      <c r="I237" s="187"/>
      <c r="J237" s="288"/>
      <c r="K237" s="187"/>
      <c r="L237" s="288"/>
      <c r="M237" s="305"/>
      <c r="N237" s="307"/>
      <c r="O237" s="304"/>
      <c r="P237" s="306"/>
      <c r="Q237" s="321"/>
      <c r="R237" s="187"/>
      <c r="S237" s="288"/>
      <c r="T237" s="187"/>
      <c r="U237" s="288"/>
      <c r="V237" s="305"/>
      <c r="W237" s="307"/>
      <c r="X237" s="304"/>
      <c r="Y237" s="306"/>
      <c r="Z237" s="367"/>
      <c r="AA237" s="187"/>
      <c r="AB237" s="288"/>
      <c r="AC237" s="187"/>
      <c r="AD237" s="288"/>
      <c r="AE237" s="305"/>
      <c r="AF237" s="307"/>
      <c r="AG237" s="304"/>
      <c r="AH237" s="306"/>
      <c r="AI237" s="367"/>
      <c r="AJ237" s="187"/>
      <c r="AK237" s="288"/>
      <c r="AL237" s="187"/>
      <c r="AM237" s="288"/>
      <c r="AN237" s="305"/>
      <c r="AO237" s="307"/>
      <c r="AP237" s="304"/>
      <c r="AQ237" s="306"/>
    </row>
    <row r="238" spans="1:43">
      <c r="A238" s="345"/>
      <c r="B238" s="355"/>
      <c r="C238" s="312"/>
      <c r="D238" s="184"/>
      <c r="E238" s="366"/>
      <c r="F238" s="231"/>
      <c r="G238" s="314"/>
      <c r="H238" s="334"/>
      <c r="I238" s="187"/>
      <c r="J238" s="288"/>
      <c r="K238" s="187"/>
      <c r="L238" s="288"/>
      <c r="M238" s="305"/>
      <c r="N238" s="307"/>
      <c r="O238" s="304"/>
      <c r="P238" s="306"/>
      <c r="Q238" s="321"/>
      <c r="R238" s="187"/>
      <c r="S238" s="288"/>
      <c r="T238" s="187"/>
      <c r="U238" s="288"/>
      <c r="V238" s="305"/>
      <c r="W238" s="307"/>
      <c r="X238" s="304"/>
      <c r="Y238" s="306"/>
      <c r="Z238" s="367"/>
      <c r="AA238" s="187"/>
      <c r="AB238" s="288"/>
      <c r="AC238" s="187"/>
      <c r="AD238" s="288"/>
      <c r="AE238" s="305"/>
      <c r="AF238" s="307"/>
      <c r="AG238" s="304"/>
      <c r="AH238" s="306"/>
      <c r="AI238" s="367"/>
      <c r="AJ238" s="187"/>
      <c r="AK238" s="288"/>
      <c r="AL238" s="187"/>
      <c r="AM238" s="288"/>
      <c r="AN238" s="305"/>
      <c r="AO238" s="307"/>
      <c r="AP238" s="304"/>
      <c r="AQ238" s="306"/>
    </row>
    <row r="239" spans="1:43">
      <c r="A239" s="345"/>
      <c r="B239" s="355"/>
      <c r="C239" s="17"/>
      <c r="D239" s="21"/>
      <c r="E239" s="366"/>
      <c r="F239" s="231"/>
      <c r="G239" s="23"/>
      <c r="H239" s="28"/>
      <c r="I239" s="305"/>
      <c r="J239" s="307"/>
      <c r="K239" s="319"/>
      <c r="L239" s="320"/>
      <c r="M239" s="305"/>
      <c r="N239" s="307"/>
      <c r="O239" s="304"/>
      <c r="P239" s="306"/>
      <c r="Q239" s="336"/>
      <c r="R239" s="305"/>
      <c r="S239" s="307"/>
      <c r="T239" s="319"/>
      <c r="U239" s="320"/>
      <c r="V239" s="305"/>
      <c r="W239" s="307"/>
      <c r="X239" s="304"/>
      <c r="Y239" s="306"/>
      <c r="Z239" s="336"/>
      <c r="AA239" s="305"/>
      <c r="AB239" s="307"/>
      <c r="AC239" s="319"/>
      <c r="AD239" s="320"/>
      <c r="AE239" s="305"/>
      <c r="AF239" s="307"/>
      <c r="AG239" s="304"/>
      <c r="AH239" s="306"/>
      <c r="AI239" s="336"/>
      <c r="AJ239" s="305"/>
      <c r="AK239" s="307"/>
      <c r="AL239" s="319"/>
      <c r="AM239" s="320"/>
      <c r="AN239" s="305"/>
      <c r="AO239" s="307"/>
      <c r="AP239" s="304"/>
      <c r="AQ239" s="306"/>
    </row>
    <row r="240" spans="1:43">
      <c r="A240" s="345"/>
      <c r="B240" s="355"/>
      <c r="C240" s="17"/>
      <c r="D240" s="21"/>
      <c r="E240" s="366"/>
      <c r="F240" s="231"/>
      <c r="G240" s="23"/>
      <c r="H240" s="28"/>
      <c r="I240" s="305"/>
      <c r="J240" s="307"/>
      <c r="K240" s="319"/>
      <c r="L240" s="320"/>
      <c r="M240" s="305"/>
      <c r="N240" s="307"/>
      <c r="O240" s="304"/>
      <c r="P240" s="306"/>
      <c r="Q240" s="336"/>
      <c r="R240" s="305"/>
      <c r="S240" s="307"/>
      <c r="T240" s="319"/>
      <c r="U240" s="320"/>
      <c r="V240" s="305"/>
      <c r="W240" s="307"/>
      <c r="X240" s="304"/>
      <c r="Y240" s="306"/>
      <c r="Z240" s="336"/>
      <c r="AA240" s="305"/>
      <c r="AB240" s="307"/>
      <c r="AC240" s="319"/>
      <c r="AD240" s="320"/>
      <c r="AE240" s="305"/>
      <c r="AF240" s="307"/>
      <c r="AG240" s="304"/>
      <c r="AH240" s="306"/>
      <c r="AI240" s="336"/>
      <c r="AJ240" s="305"/>
      <c r="AK240" s="307"/>
      <c r="AL240" s="319"/>
      <c r="AM240" s="320"/>
      <c r="AN240" s="305"/>
      <c r="AO240" s="307"/>
      <c r="AP240" s="304"/>
      <c r="AQ240" s="306"/>
    </row>
    <row r="241" spans="1:43">
      <c r="A241" s="345"/>
      <c r="B241" s="355"/>
      <c r="C241" s="17"/>
      <c r="D241" s="21"/>
      <c r="E241" s="366"/>
      <c r="F241" s="231"/>
      <c r="G241" s="23"/>
      <c r="H241" s="28"/>
      <c r="I241" s="305"/>
      <c r="J241" s="307"/>
      <c r="K241" s="319"/>
      <c r="L241" s="320"/>
      <c r="M241" s="305"/>
      <c r="N241" s="307"/>
      <c r="O241" s="304"/>
      <c r="P241" s="306"/>
      <c r="Q241" s="336"/>
      <c r="R241" s="305"/>
      <c r="S241" s="307"/>
      <c r="T241" s="319"/>
      <c r="U241" s="320"/>
      <c r="V241" s="305"/>
      <c r="W241" s="307"/>
      <c r="X241" s="304"/>
      <c r="Y241" s="306"/>
      <c r="Z241" s="336"/>
      <c r="AA241" s="305"/>
      <c r="AB241" s="307"/>
      <c r="AC241" s="319"/>
      <c r="AD241" s="320"/>
      <c r="AE241" s="305"/>
      <c r="AF241" s="307"/>
      <c r="AG241" s="304"/>
      <c r="AH241" s="306"/>
      <c r="AI241" s="336"/>
      <c r="AJ241" s="305"/>
      <c r="AK241" s="307"/>
      <c r="AL241" s="319"/>
      <c r="AM241" s="320"/>
      <c r="AN241" s="305"/>
      <c r="AO241" s="307"/>
      <c r="AP241" s="304"/>
      <c r="AQ241" s="306"/>
    </row>
    <row r="242" spans="1:43">
      <c r="A242" s="345"/>
      <c r="B242" s="355"/>
      <c r="C242" s="312"/>
      <c r="D242" s="184"/>
      <c r="E242" s="365"/>
      <c r="F242" s="232"/>
      <c r="G242" s="314"/>
      <c r="H242" s="331"/>
      <c r="I242" s="305"/>
      <c r="J242" s="307"/>
      <c r="K242" s="187"/>
      <c r="L242" s="288"/>
      <c r="M242" s="187"/>
      <c r="N242" s="288"/>
      <c r="O242" s="304"/>
      <c r="P242" s="306"/>
      <c r="Q242" s="321"/>
      <c r="R242" s="305"/>
      <c r="S242" s="307"/>
      <c r="T242" s="187"/>
      <c r="U242" s="288"/>
      <c r="V242" s="187"/>
      <c r="W242" s="288"/>
      <c r="X242" s="304"/>
      <c r="Y242" s="306"/>
      <c r="Z242" s="367"/>
      <c r="AA242" s="305"/>
      <c r="AB242" s="307"/>
      <c r="AC242" s="187"/>
      <c r="AD242" s="288"/>
      <c r="AE242" s="187"/>
      <c r="AF242" s="288"/>
      <c r="AG242" s="304"/>
      <c r="AH242" s="306"/>
      <c r="AI242" s="367"/>
      <c r="AJ242" s="305"/>
      <c r="AK242" s="307"/>
      <c r="AL242" s="187"/>
      <c r="AM242" s="288"/>
      <c r="AN242" s="187"/>
      <c r="AO242" s="288"/>
      <c r="AP242" s="304"/>
      <c r="AQ242" s="306"/>
    </row>
    <row r="243" spans="1:43">
      <c r="A243" s="345"/>
      <c r="B243" s="355"/>
      <c r="C243" s="293"/>
      <c r="D243" s="184"/>
      <c r="E243" s="365"/>
      <c r="F243" s="232"/>
      <c r="G243" s="295"/>
      <c r="H243" s="308"/>
      <c r="I243" s="187"/>
      <c r="J243" s="288"/>
      <c r="K243" s="187"/>
      <c r="L243" s="288"/>
      <c r="M243" s="187"/>
      <c r="N243" s="288"/>
      <c r="O243" s="187"/>
      <c r="P243" s="288"/>
      <c r="Q243" s="321"/>
      <c r="R243" s="187"/>
      <c r="S243" s="288"/>
      <c r="T243" s="187"/>
      <c r="U243" s="288"/>
      <c r="V243" s="187"/>
      <c r="W243" s="288"/>
      <c r="X243" s="187"/>
      <c r="Y243" s="288"/>
      <c r="Z243" s="367"/>
      <c r="AA243" s="187"/>
      <c r="AB243" s="288"/>
      <c r="AC243" s="187"/>
      <c r="AD243" s="288"/>
      <c r="AE243" s="187"/>
      <c r="AF243" s="288"/>
      <c r="AG243" s="187"/>
      <c r="AH243" s="288"/>
      <c r="AI243" s="367"/>
      <c r="AJ243" s="187"/>
      <c r="AK243" s="288"/>
      <c r="AL243" s="187"/>
      <c r="AM243" s="288"/>
      <c r="AN243" s="187"/>
      <c r="AO243" s="288"/>
      <c r="AP243" s="187"/>
      <c r="AQ243" s="288"/>
    </row>
    <row r="244" spans="1:43">
      <c r="A244" s="345"/>
      <c r="B244" s="355"/>
      <c r="C244" s="294"/>
      <c r="D244" s="326"/>
      <c r="E244" s="365"/>
      <c r="F244" s="232"/>
      <c r="G244" s="314"/>
      <c r="H244" s="308"/>
      <c r="I244" s="305"/>
      <c r="J244" s="307"/>
      <c r="K244" s="304"/>
      <c r="L244" s="306"/>
      <c r="M244" s="305"/>
      <c r="N244" s="307"/>
      <c r="O244" s="304"/>
      <c r="P244" s="306"/>
      <c r="Q244" s="321"/>
      <c r="R244" s="305"/>
      <c r="S244" s="307"/>
      <c r="T244" s="304"/>
      <c r="U244" s="306"/>
      <c r="V244" s="305"/>
      <c r="W244" s="307"/>
      <c r="X244" s="304"/>
      <c r="Y244" s="306"/>
      <c r="Z244" s="367"/>
      <c r="AA244" s="305"/>
      <c r="AB244" s="307"/>
      <c r="AC244" s="304"/>
      <c r="AD244" s="306"/>
      <c r="AE244" s="305"/>
      <c r="AF244" s="307"/>
      <c r="AG244" s="304"/>
      <c r="AH244" s="306"/>
      <c r="AI244" s="367"/>
      <c r="AJ244" s="305"/>
      <c r="AK244" s="307"/>
      <c r="AL244" s="304"/>
      <c r="AM244" s="306"/>
      <c r="AN244" s="305"/>
      <c r="AO244" s="307"/>
      <c r="AP244" s="304"/>
      <c r="AQ244" s="306"/>
    </row>
    <row r="245" spans="1:43">
      <c r="A245" s="346"/>
      <c r="B245" s="355"/>
      <c r="C245" s="342"/>
      <c r="D245" s="344"/>
      <c r="E245" s="231"/>
      <c r="F245" s="231"/>
      <c r="G245" s="296"/>
      <c r="H245" s="209"/>
      <c r="I245" s="343"/>
      <c r="J245" s="230"/>
      <c r="K245" s="225"/>
      <c r="L245" s="185"/>
      <c r="M245" s="207"/>
      <c r="N245" s="230"/>
      <c r="O245" s="225"/>
      <c r="P245" s="185"/>
      <c r="Q245" s="186"/>
      <c r="R245" s="207"/>
      <c r="S245" s="230"/>
      <c r="T245" s="225"/>
      <c r="U245" s="185"/>
      <c r="V245" s="207"/>
      <c r="W245" s="230"/>
      <c r="X245" s="225"/>
      <c r="Y245" s="185"/>
      <c r="Z245" s="186"/>
      <c r="AA245" s="207"/>
      <c r="AB245" s="230"/>
      <c r="AC245" s="225"/>
      <c r="AD245" s="185"/>
      <c r="AE245" s="207"/>
      <c r="AF245" s="230"/>
      <c r="AG245" s="225"/>
      <c r="AH245" s="185"/>
      <c r="AI245" s="229"/>
      <c r="AJ245" s="207"/>
      <c r="AK245" s="230"/>
      <c r="AL245" s="225"/>
      <c r="AM245" s="185"/>
      <c r="AN245" s="207"/>
      <c r="AO245" s="230"/>
      <c r="AP245" s="225"/>
      <c r="AQ245" s="185"/>
    </row>
    <row r="246" spans="1:43">
      <c r="A246" s="346"/>
      <c r="B246" s="355"/>
      <c r="C246" s="312"/>
      <c r="D246" s="184"/>
      <c r="E246" s="365"/>
      <c r="F246" s="231"/>
      <c r="G246" s="349"/>
      <c r="H246" s="376"/>
      <c r="I246" s="305"/>
      <c r="J246" s="307"/>
      <c r="K246" s="305"/>
      <c r="L246" s="307"/>
      <c r="M246" s="305"/>
      <c r="N246" s="307"/>
      <c r="O246" s="304"/>
      <c r="P246" s="306"/>
      <c r="Q246" s="321"/>
      <c r="R246" s="305"/>
      <c r="S246" s="307"/>
      <c r="T246" s="305"/>
      <c r="U246" s="307"/>
      <c r="V246" s="305"/>
      <c r="W246" s="307"/>
      <c r="X246" s="304"/>
      <c r="Y246" s="306"/>
      <c r="Z246" s="367"/>
      <c r="AA246" s="305"/>
      <c r="AB246" s="307"/>
      <c r="AC246" s="305"/>
      <c r="AD246" s="307"/>
      <c r="AE246" s="305"/>
      <c r="AF246" s="307"/>
      <c r="AG246" s="304"/>
      <c r="AH246" s="306"/>
      <c r="AI246" s="367"/>
      <c r="AJ246" s="305"/>
      <c r="AK246" s="307"/>
      <c r="AL246" s="305"/>
      <c r="AM246" s="307"/>
      <c r="AN246" s="305"/>
      <c r="AO246" s="307"/>
      <c r="AP246" s="304"/>
      <c r="AQ246" s="306"/>
    </row>
    <row r="247" spans="1:43">
      <c r="A247" s="346"/>
      <c r="B247" s="355"/>
      <c r="C247" s="313"/>
      <c r="D247" s="327"/>
      <c r="E247" s="366"/>
      <c r="F247" s="231"/>
      <c r="G247" s="315"/>
      <c r="H247" s="335"/>
      <c r="I247" s="305"/>
      <c r="J247" s="307"/>
      <c r="K247" s="305"/>
      <c r="L247" s="307"/>
      <c r="M247" s="305"/>
      <c r="N247" s="288"/>
      <c r="O247" s="304"/>
      <c r="P247" s="306"/>
      <c r="Q247" s="321"/>
      <c r="R247" s="305"/>
      <c r="S247" s="307"/>
      <c r="T247" s="305"/>
      <c r="U247" s="307"/>
      <c r="V247" s="187"/>
      <c r="W247" s="288"/>
      <c r="X247" s="304"/>
      <c r="Y247" s="306"/>
      <c r="Z247" s="367"/>
      <c r="AA247" s="305"/>
      <c r="AB247" s="307"/>
      <c r="AC247" s="187"/>
      <c r="AD247" s="307"/>
      <c r="AE247" s="187"/>
      <c r="AF247" s="288"/>
      <c r="AG247" s="304"/>
      <c r="AH247" s="306"/>
      <c r="AI247" s="367"/>
      <c r="AJ247" s="305"/>
      <c r="AK247" s="307"/>
      <c r="AL247" s="305"/>
      <c r="AM247" s="307"/>
      <c r="AN247" s="187"/>
      <c r="AO247" s="288"/>
      <c r="AP247" s="304"/>
      <c r="AQ247" s="306"/>
    </row>
    <row r="248" spans="1:43">
      <c r="A248" s="345"/>
      <c r="B248" s="355"/>
      <c r="C248" s="18"/>
      <c r="D248" s="22"/>
      <c r="E248" s="366"/>
      <c r="F248" s="231"/>
      <c r="G248" s="24"/>
      <c r="H248" s="29"/>
      <c r="I248" s="305"/>
      <c r="J248" s="307"/>
      <c r="K248" s="187"/>
      <c r="L248" s="288"/>
      <c r="M248" s="305"/>
      <c r="N248" s="307"/>
      <c r="O248" s="304"/>
      <c r="P248" s="306"/>
      <c r="Q248" s="321"/>
      <c r="R248" s="305"/>
      <c r="S248" s="307"/>
      <c r="T248" s="187"/>
      <c r="U248" s="288"/>
      <c r="V248" s="305"/>
      <c r="W248" s="307"/>
      <c r="X248" s="304"/>
      <c r="Y248" s="306"/>
      <c r="Z248" s="367"/>
      <c r="AA248" s="305"/>
      <c r="AB248" s="307"/>
      <c r="AC248" s="187"/>
      <c r="AD248" s="288"/>
      <c r="AE248" s="305"/>
      <c r="AF248" s="307"/>
      <c r="AG248" s="304"/>
      <c r="AH248" s="306"/>
      <c r="AI248" s="367"/>
      <c r="AJ248" s="305"/>
      <c r="AK248" s="307"/>
      <c r="AL248" s="187"/>
      <c r="AM248" s="288"/>
      <c r="AN248" s="305"/>
      <c r="AO248" s="307"/>
      <c r="AP248" s="304"/>
      <c r="AQ248" s="306"/>
    </row>
    <row r="249" spans="1:43">
      <c r="A249" s="205"/>
      <c r="B249" s="355"/>
      <c r="C249" s="14"/>
      <c r="D249" s="20"/>
      <c r="E249" s="366"/>
      <c r="F249" s="231"/>
      <c r="G249" s="15"/>
      <c r="H249" s="27"/>
      <c r="I249" s="305"/>
      <c r="J249" s="307"/>
      <c r="K249" s="187"/>
      <c r="L249" s="288"/>
      <c r="M249" s="187"/>
      <c r="N249" s="307"/>
      <c r="O249" s="304"/>
      <c r="P249" s="306"/>
      <c r="Q249" s="321"/>
      <c r="R249" s="305"/>
      <c r="S249" s="307"/>
      <c r="T249" s="187"/>
      <c r="U249" s="288"/>
      <c r="V249" s="305"/>
      <c r="W249" s="307"/>
      <c r="X249" s="304"/>
      <c r="Y249" s="306"/>
      <c r="Z249" s="367"/>
      <c r="AA249" s="305"/>
      <c r="AB249" s="307"/>
      <c r="AC249" s="187"/>
      <c r="AD249" s="288"/>
      <c r="AE249" s="305"/>
      <c r="AF249" s="307"/>
      <c r="AG249" s="304"/>
      <c r="AH249" s="306"/>
      <c r="AI249" s="367"/>
      <c r="AJ249" s="305"/>
      <c r="AK249" s="307"/>
      <c r="AL249" s="187"/>
      <c r="AM249" s="288"/>
      <c r="AN249" s="305"/>
      <c r="AO249" s="307"/>
      <c r="AP249" s="304"/>
      <c r="AQ249" s="306"/>
    </row>
    <row r="250" spans="1:43">
      <c r="A250" s="341"/>
      <c r="B250" s="355"/>
      <c r="C250" s="14"/>
      <c r="D250" s="20"/>
      <c r="E250" s="366"/>
      <c r="F250" s="231"/>
      <c r="G250" s="15"/>
      <c r="H250" s="27"/>
      <c r="I250" s="304"/>
      <c r="J250" s="306"/>
      <c r="K250" s="304"/>
      <c r="L250" s="306"/>
      <c r="M250" s="304"/>
      <c r="N250" s="306"/>
      <c r="O250" s="304"/>
      <c r="P250" s="306"/>
      <c r="Q250" s="322"/>
      <c r="R250" s="304"/>
      <c r="S250" s="306"/>
      <c r="T250" s="304"/>
      <c r="U250" s="306"/>
      <c r="V250" s="304"/>
      <c r="W250" s="306"/>
      <c r="X250" s="304"/>
      <c r="Y250" s="306"/>
      <c r="Z250" s="368"/>
      <c r="AA250" s="304"/>
      <c r="AB250" s="306"/>
      <c r="AC250" s="304"/>
      <c r="AD250" s="306"/>
      <c r="AE250" s="304"/>
      <c r="AF250" s="306"/>
      <c r="AG250" s="304"/>
      <c r="AH250" s="306"/>
      <c r="AI250" s="368"/>
      <c r="AJ250" s="304"/>
      <c r="AK250" s="306"/>
      <c r="AL250" s="304"/>
      <c r="AM250" s="306"/>
      <c r="AN250" s="304"/>
      <c r="AO250" s="306"/>
      <c r="AP250" s="304"/>
      <c r="AQ250" s="306"/>
    </row>
    <row r="251" spans="1:43">
      <c r="A251" s="341"/>
      <c r="B251" s="355"/>
      <c r="C251" s="14"/>
      <c r="D251" s="20"/>
      <c r="E251" s="366"/>
      <c r="F251" s="231"/>
      <c r="G251" s="25"/>
      <c r="H251" s="27"/>
      <c r="I251" s="304"/>
      <c r="J251" s="306"/>
      <c r="K251" s="304"/>
      <c r="L251" s="306"/>
      <c r="M251" s="304"/>
      <c r="N251" s="306"/>
      <c r="O251" s="304"/>
      <c r="P251" s="306"/>
      <c r="Q251" s="322"/>
      <c r="R251" s="304"/>
      <c r="S251" s="306"/>
      <c r="T251" s="304"/>
      <c r="U251" s="306"/>
      <c r="V251" s="304"/>
      <c r="W251" s="306"/>
      <c r="X251" s="304"/>
      <c r="Y251" s="306"/>
      <c r="Z251" s="368"/>
      <c r="AA251" s="304"/>
      <c r="AB251" s="306"/>
      <c r="AC251" s="304"/>
      <c r="AD251" s="306"/>
      <c r="AE251" s="304"/>
      <c r="AF251" s="306"/>
      <c r="AG251" s="304"/>
      <c r="AH251" s="306"/>
      <c r="AI251" s="368"/>
      <c r="AJ251" s="304"/>
      <c r="AK251" s="306"/>
      <c r="AL251" s="304"/>
      <c r="AM251" s="306"/>
      <c r="AN251" s="304"/>
      <c r="AO251" s="306"/>
      <c r="AP251" s="304"/>
      <c r="AQ251" s="306"/>
    </row>
    <row r="252" spans="1:43">
      <c r="A252" s="223"/>
      <c r="B252" s="355"/>
      <c r="C252" s="14"/>
      <c r="D252" s="20"/>
      <c r="E252" s="366"/>
      <c r="F252" s="231"/>
      <c r="G252" s="25"/>
      <c r="H252" s="27"/>
      <c r="I252" s="187"/>
      <c r="J252" s="288"/>
      <c r="K252" s="187"/>
      <c r="L252" s="288"/>
      <c r="M252" s="187"/>
      <c r="N252" s="288"/>
      <c r="O252" s="304"/>
      <c r="P252" s="306"/>
      <c r="Q252" s="321"/>
      <c r="R252" s="305"/>
      <c r="S252" s="288"/>
      <c r="T252" s="187"/>
      <c r="U252" s="288"/>
      <c r="V252" s="187"/>
      <c r="W252" s="288"/>
      <c r="X252" s="304"/>
      <c r="Y252" s="306"/>
      <c r="Z252" s="367"/>
      <c r="AA252" s="305"/>
      <c r="AB252" s="288"/>
      <c r="AC252" s="187"/>
      <c r="AD252" s="288"/>
      <c r="AE252" s="187"/>
      <c r="AF252" s="288"/>
      <c r="AG252" s="304"/>
      <c r="AH252" s="306"/>
      <c r="AI252" s="367"/>
      <c r="AJ252" s="305"/>
      <c r="AK252" s="288"/>
      <c r="AL252" s="187"/>
      <c r="AM252" s="288"/>
      <c r="AN252" s="187"/>
      <c r="AO252" s="288"/>
      <c r="AP252" s="304"/>
      <c r="AQ252" s="306"/>
    </row>
    <row r="253" spans="1:43">
      <c r="A253" s="205"/>
      <c r="B253" s="355"/>
      <c r="C253" s="14"/>
      <c r="D253" s="20"/>
      <c r="E253" s="366"/>
      <c r="F253" s="231"/>
      <c r="G253" s="15"/>
      <c r="H253" s="27"/>
      <c r="I253" s="305"/>
      <c r="J253" s="307"/>
      <c r="K253" s="304"/>
      <c r="L253" s="306"/>
      <c r="M253" s="187"/>
      <c r="N253" s="288"/>
      <c r="O253" s="304"/>
      <c r="P253" s="306"/>
      <c r="Q253" s="321"/>
      <c r="R253" s="305"/>
      <c r="S253" s="307"/>
      <c r="T253" s="304"/>
      <c r="U253" s="306"/>
      <c r="V253" s="187"/>
      <c r="W253" s="288"/>
      <c r="X253" s="304"/>
      <c r="Y253" s="306"/>
      <c r="Z253" s="367"/>
      <c r="AA253" s="305"/>
      <c r="AB253" s="307"/>
      <c r="AC253" s="304"/>
      <c r="AD253" s="306"/>
      <c r="AE253" s="187"/>
      <c r="AF253" s="288"/>
      <c r="AG253" s="304"/>
      <c r="AH253" s="306"/>
      <c r="AI253" s="367"/>
      <c r="AJ253" s="305"/>
      <c r="AK253" s="307"/>
      <c r="AL253" s="304"/>
      <c r="AM253" s="306"/>
      <c r="AN253" s="187"/>
      <c r="AO253" s="288"/>
      <c r="AP253" s="304"/>
      <c r="AQ253" s="306"/>
    </row>
    <row r="254" spans="1:43">
      <c r="A254" s="205"/>
      <c r="B254" s="355"/>
      <c r="C254" s="19"/>
      <c r="D254" s="21"/>
      <c r="E254" s="366"/>
      <c r="F254" s="231"/>
      <c r="G254" s="26"/>
      <c r="H254" s="30"/>
      <c r="I254" s="305"/>
      <c r="J254" s="307"/>
      <c r="K254" s="319"/>
      <c r="L254" s="320"/>
      <c r="M254" s="305"/>
      <c r="N254" s="307"/>
      <c r="O254" s="304"/>
      <c r="P254" s="306"/>
      <c r="Q254" s="336"/>
      <c r="R254" s="305"/>
      <c r="S254" s="307"/>
      <c r="T254" s="319"/>
      <c r="U254" s="320"/>
      <c r="V254" s="305"/>
      <c r="W254" s="307"/>
      <c r="X254" s="304"/>
      <c r="Y254" s="306"/>
      <c r="Z254" s="336"/>
      <c r="AA254" s="305"/>
      <c r="AB254" s="307"/>
      <c r="AC254" s="319"/>
      <c r="AD254" s="320"/>
      <c r="AE254" s="305"/>
      <c r="AF254" s="307"/>
      <c r="AG254" s="304"/>
      <c r="AH254" s="306"/>
      <c r="AI254" s="336"/>
      <c r="AJ254" s="305"/>
      <c r="AK254" s="307"/>
      <c r="AL254" s="319"/>
      <c r="AM254" s="320"/>
      <c r="AN254" s="305"/>
      <c r="AO254" s="307"/>
      <c r="AP254" s="304"/>
      <c r="AQ254" s="306"/>
    </row>
    <row r="255" spans="1:43">
      <c r="A255" s="223"/>
      <c r="B255" s="355"/>
      <c r="C255" s="14"/>
      <c r="D255" s="20"/>
      <c r="E255" s="366"/>
      <c r="F255" s="231"/>
      <c r="G255" s="15"/>
      <c r="H255" s="27"/>
      <c r="I255" s="305"/>
      <c r="J255" s="307"/>
      <c r="K255" s="187"/>
      <c r="L255" s="307"/>
      <c r="M255" s="187"/>
      <c r="N255" s="288"/>
      <c r="O255" s="304"/>
      <c r="P255" s="306"/>
      <c r="Q255" s="321"/>
      <c r="R255" s="305"/>
      <c r="S255" s="307"/>
      <c r="T255" s="187"/>
      <c r="U255" s="307"/>
      <c r="V255" s="187"/>
      <c r="W255" s="288"/>
      <c r="X255" s="304"/>
      <c r="Y255" s="306"/>
      <c r="Z255" s="367"/>
      <c r="AA255" s="305"/>
      <c r="AB255" s="307"/>
      <c r="AC255" s="187"/>
      <c r="AD255" s="307"/>
      <c r="AE255" s="187"/>
      <c r="AF255" s="288"/>
      <c r="AG255" s="304"/>
      <c r="AH255" s="306"/>
      <c r="AI255" s="367"/>
      <c r="AJ255" s="305"/>
      <c r="AK255" s="307"/>
      <c r="AL255" s="187"/>
      <c r="AM255" s="307"/>
      <c r="AN255" s="187"/>
      <c r="AO255" s="288"/>
      <c r="AP255" s="304"/>
      <c r="AQ255" s="306"/>
    </row>
    <row r="256" spans="1:43">
      <c r="A256" s="223"/>
      <c r="B256" s="355"/>
      <c r="C256" s="14"/>
      <c r="D256" s="20"/>
      <c r="E256" s="366"/>
      <c r="F256" s="231"/>
      <c r="G256" s="15"/>
      <c r="H256" s="42"/>
      <c r="I256" s="305"/>
      <c r="J256" s="307"/>
      <c r="K256" s="305"/>
      <c r="L256" s="307"/>
      <c r="M256" s="305"/>
      <c r="N256" s="307"/>
      <c r="O256" s="304"/>
      <c r="P256" s="306"/>
      <c r="Q256" s="321"/>
      <c r="R256" s="305"/>
      <c r="S256" s="307"/>
      <c r="T256" s="305"/>
      <c r="U256" s="307"/>
      <c r="V256" s="305"/>
      <c r="W256" s="307"/>
      <c r="X256" s="304"/>
      <c r="Y256" s="306"/>
      <c r="Z256" s="367"/>
      <c r="AA256" s="305"/>
      <c r="AB256" s="307"/>
      <c r="AC256" s="305"/>
      <c r="AD256" s="307"/>
      <c r="AE256" s="305"/>
      <c r="AF256" s="307"/>
      <c r="AG256" s="304"/>
      <c r="AH256" s="306"/>
      <c r="AI256" s="367"/>
      <c r="AJ256" s="305"/>
      <c r="AK256" s="307"/>
      <c r="AL256" s="187"/>
      <c r="AM256" s="307"/>
      <c r="AN256" s="305"/>
      <c r="AO256" s="307"/>
      <c r="AP256" s="304"/>
      <c r="AQ256" s="306"/>
    </row>
    <row r="257" spans="1:43">
      <c r="A257" s="223"/>
      <c r="B257" s="355"/>
      <c r="C257" s="14"/>
      <c r="D257" s="20"/>
      <c r="E257" s="366"/>
      <c r="F257" s="231"/>
      <c r="G257" s="15"/>
      <c r="H257" s="42"/>
      <c r="I257" s="305"/>
      <c r="J257" s="307"/>
      <c r="K257" s="187"/>
      <c r="L257" s="288"/>
      <c r="M257" s="187"/>
      <c r="N257" s="288"/>
      <c r="O257" s="304"/>
      <c r="P257" s="306"/>
      <c r="Q257" s="321"/>
      <c r="R257" s="305"/>
      <c r="S257" s="307"/>
      <c r="T257" s="187"/>
      <c r="U257" s="288"/>
      <c r="V257" s="187"/>
      <c r="W257" s="288"/>
      <c r="X257" s="304"/>
      <c r="Y257" s="306"/>
      <c r="Z257" s="367"/>
      <c r="AA257" s="305"/>
      <c r="AB257" s="307"/>
      <c r="AC257" s="187"/>
      <c r="AD257" s="288"/>
      <c r="AE257" s="187"/>
      <c r="AF257" s="288"/>
      <c r="AG257" s="304"/>
      <c r="AH257" s="306"/>
      <c r="AI257" s="367"/>
      <c r="AJ257" s="305"/>
      <c r="AK257" s="307"/>
      <c r="AL257" s="187"/>
      <c r="AM257" s="288"/>
      <c r="AN257" s="187"/>
      <c r="AO257" s="288"/>
      <c r="AP257" s="304"/>
      <c r="AQ257" s="306"/>
    </row>
    <row r="258" spans="1:43">
      <c r="A258" s="223"/>
      <c r="B258" s="355"/>
      <c r="C258" s="14"/>
      <c r="D258" s="20"/>
      <c r="E258" s="366"/>
      <c r="F258" s="231"/>
      <c r="G258" s="15"/>
      <c r="H258" s="42"/>
      <c r="I258" s="305"/>
      <c r="J258" s="307"/>
      <c r="K258" s="187"/>
      <c r="L258" s="288"/>
      <c r="M258" s="187"/>
      <c r="N258" s="288"/>
      <c r="O258" s="304"/>
      <c r="P258" s="306"/>
      <c r="Q258" s="336"/>
      <c r="R258" s="305"/>
      <c r="S258" s="307"/>
      <c r="T258" s="187"/>
      <c r="U258" s="288"/>
      <c r="V258" s="187"/>
      <c r="W258" s="288"/>
      <c r="X258" s="304"/>
      <c r="Y258" s="306"/>
      <c r="Z258" s="367"/>
      <c r="AA258" s="305"/>
      <c r="AB258" s="307"/>
      <c r="AC258" s="187"/>
      <c r="AD258" s="288"/>
      <c r="AE258" s="187"/>
      <c r="AF258" s="288"/>
      <c r="AG258" s="304"/>
      <c r="AH258" s="306"/>
      <c r="AI258" s="336"/>
      <c r="AJ258" s="305"/>
      <c r="AK258" s="307"/>
      <c r="AL258" s="187"/>
      <c r="AM258" s="288"/>
      <c r="AN258" s="187"/>
      <c r="AO258" s="288"/>
      <c r="AP258" s="304"/>
      <c r="AQ258" s="306"/>
    </row>
    <row r="259" spans="1:43">
      <c r="A259" s="223"/>
      <c r="B259" s="355"/>
      <c r="C259" s="14"/>
      <c r="D259" s="22"/>
      <c r="E259" s="366"/>
      <c r="F259" s="231"/>
      <c r="G259" s="25"/>
      <c r="H259" s="27"/>
      <c r="I259" s="305"/>
      <c r="J259" s="307"/>
      <c r="K259" s="304"/>
      <c r="L259" s="306"/>
      <c r="M259" s="305"/>
      <c r="N259" s="307"/>
      <c r="O259" s="304"/>
      <c r="P259" s="306"/>
      <c r="Q259" s="321"/>
      <c r="R259" s="305"/>
      <c r="S259" s="307"/>
      <c r="T259" s="304"/>
      <c r="U259" s="306"/>
      <c r="V259" s="305"/>
      <c r="W259" s="307"/>
      <c r="X259" s="304"/>
      <c r="Y259" s="306"/>
      <c r="Z259" s="367"/>
      <c r="AA259" s="305"/>
      <c r="AB259" s="307"/>
      <c r="AC259" s="304"/>
      <c r="AD259" s="306"/>
      <c r="AE259" s="305"/>
      <c r="AF259" s="307"/>
      <c r="AG259" s="304"/>
      <c r="AH259" s="306"/>
      <c r="AI259" s="367"/>
      <c r="AJ259" s="305"/>
      <c r="AK259" s="307"/>
      <c r="AL259" s="304"/>
      <c r="AM259" s="306"/>
      <c r="AN259" s="305"/>
      <c r="AO259" s="307"/>
      <c r="AP259" s="304"/>
      <c r="AQ259" s="306"/>
    </row>
    <row r="260" spans="1:43">
      <c r="A260" s="205"/>
      <c r="B260" s="355"/>
      <c r="C260" s="14"/>
      <c r="D260" s="20"/>
      <c r="E260" s="366"/>
      <c r="F260" s="231"/>
      <c r="G260" s="25"/>
      <c r="H260" s="27"/>
      <c r="I260" s="187"/>
      <c r="J260" s="288"/>
      <c r="K260" s="187"/>
      <c r="L260" s="288"/>
      <c r="M260" s="187"/>
      <c r="N260" s="288"/>
      <c r="O260" s="187"/>
      <c r="P260" s="288"/>
      <c r="Q260" s="321"/>
      <c r="R260" s="187"/>
      <c r="S260" s="288"/>
      <c r="T260" s="187"/>
      <c r="U260" s="288"/>
      <c r="V260" s="187"/>
      <c r="W260" s="288"/>
      <c r="X260" s="187"/>
      <c r="Y260" s="288"/>
      <c r="Z260" s="367"/>
      <c r="AA260" s="187"/>
      <c r="AB260" s="288"/>
      <c r="AC260" s="187"/>
      <c r="AD260" s="288"/>
      <c r="AE260" s="187"/>
      <c r="AF260" s="288"/>
      <c r="AG260" s="187"/>
      <c r="AH260" s="288"/>
      <c r="AI260" s="367"/>
      <c r="AJ260" s="187"/>
      <c r="AK260" s="288"/>
      <c r="AL260" s="187"/>
      <c r="AM260" s="288"/>
      <c r="AN260" s="187"/>
      <c r="AO260" s="288"/>
      <c r="AP260" s="187"/>
      <c r="AQ260" s="288"/>
    </row>
    <row r="261" spans="1:43">
      <c r="A261" s="205"/>
      <c r="B261" s="355"/>
      <c r="C261" s="14"/>
      <c r="D261" s="20"/>
      <c r="E261" s="366"/>
      <c r="F261" s="231"/>
      <c r="G261" s="25"/>
      <c r="H261" s="27"/>
      <c r="I261" s="305"/>
      <c r="J261" s="307"/>
      <c r="K261" s="305"/>
      <c r="L261" s="307"/>
      <c r="M261" s="305"/>
      <c r="N261" s="307"/>
      <c r="O261" s="304"/>
      <c r="P261" s="306"/>
      <c r="Q261" s="321"/>
      <c r="R261" s="305"/>
      <c r="S261" s="307"/>
      <c r="T261" s="305"/>
      <c r="U261" s="307"/>
      <c r="V261" s="305"/>
      <c r="W261" s="307"/>
      <c r="X261" s="304"/>
      <c r="Y261" s="306"/>
      <c r="Z261" s="367"/>
      <c r="AA261" s="305"/>
      <c r="AB261" s="307"/>
      <c r="AC261" s="305"/>
      <c r="AD261" s="307"/>
      <c r="AE261" s="305"/>
      <c r="AF261" s="307"/>
      <c r="AG261" s="304"/>
      <c r="AH261" s="306"/>
      <c r="AI261" s="367"/>
      <c r="AJ261" s="305"/>
      <c r="AK261" s="307"/>
      <c r="AL261" s="305"/>
      <c r="AM261" s="307"/>
      <c r="AN261" s="305"/>
      <c r="AO261" s="307"/>
      <c r="AP261" s="304"/>
      <c r="AQ261" s="306"/>
    </row>
    <row r="262" spans="1:43">
      <c r="A262" s="205"/>
      <c r="B262" s="355"/>
      <c r="C262" s="14"/>
      <c r="D262" s="20"/>
      <c r="E262" s="366"/>
      <c r="F262" s="231"/>
      <c r="G262" s="25"/>
      <c r="H262" s="27"/>
      <c r="I262" s="187"/>
      <c r="J262" s="288"/>
      <c r="K262" s="187"/>
      <c r="L262" s="288"/>
      <c r="M262" s="187"/>
      <c r="N262" s="288"/>
      <c r="O262" s="187"/>
      <c r="P262" s="288"/>
      <c r="Q262" s="321"/>
      <c r="R262" s="187"/>
      <c r="S262" s="288"/>
      <c r="T262" s="187"/>
      <c r="U262" s="288"/>
      <c r="V262" s="187"/>
      <c r="W262" s="288"/>
      <c r="X262" s="187"/>
      <c r="Y262" s="288"/>
      <c r="Z262" s="367"/>
      <c r="AA262" s="187"/>
      <c r="AB262" s="288"/>
      <c r="AC262" s="187"/>
      <c r="AD262" s="288"/>
      <c r="AE262" s="187"/>
      <c r="AF262" s="288"/>
      <c r="AG262" s="187"/>
      <c r="AH262" s="288"/>
      <c r="AI262" s="367"/>
      <c r="AJ262" s="187"/>
      <c r="AK262" s="288"/>
      <c r="AL262" s="187"/>
      <c r="AM262" s="288"/>
      <c r="AN262" s="187"/>
      <c r="AO262" s="288"/>
      <c r="AP262" s="187"/>
      <c r="AQ262" s="288"/>
    </row>
    <row r="263" spans="1:43">
      <c r="A263" s="205"/>
      <c r="B263" s="355"/>
      <c r="C263" s="14"/>
      <c r="D263" s="20"/>
      <c r="E263" s="366"/>
      <c r="F263" s="231"/>
      <c r="G263" s="25"/>
      <c r="H263" s="42"/>
      <c r="I263" s="187"/>
      <c r="J263" s="288"/>
      <c r="K263" s="187"/>
      <c r="L263" s="288"/>
      <c r="M263" s="187"/>
      <c r="N263" s="288"/>
      <c r="O263" s="187"/>
      <c r="P263" s="288"/>
      <c r="Q263" s="321"/>
      <c r="R263" s="187"/>
      <c r="S263" s="288"/>
      <c r="T263" s="187"/>
      <c r="U263" s="288"/>
      <c r="V263" s="187"/>
      <c r="W263" s="288"/>
      <c r="X263" s="187"/>
      <c r="Y263" s="288"/>
      <c r="Z263" s="367"/>
      <c r="AA263" s="187"/>
      <c r="AB263" s="288"/>
      <c r="AC263" s="187"/>
      <c r="AD263" s="288"/>
      <c r="AE263" s="187"/>
      <c r="AF263" s="288"/>
      <c r="AG263" s="187"/>
      <c r="AH263" s="288"/>
      <c r="AI263" s="367"/>
      <c r="AJ263" s="187"/>
      <c r="AK263" s="288"/>
      <c r="AL263" s="187"/>
      <c r="AM263" s="288"/>
      <c r="AN263" s="187"/>
      <c r="AO263" s="288"/>
      <c r="AP263" s="187"/>
      <c r="AQ263" s="288"/>
    </row>
    <row r="264" spans="1:43">
      <c r="A264" s="205"/>
      <c r="B264" s="355"/>
      <c r="C264" s="14"/>
      <c r="D264" s="20"/>
      <c r="E264" s="366"/>
      <c r="F264" s="231"/>
      <c r="G264" s="25"/>
      <c r="H264" s="42"/>
      <c r="I264" s="187"/>
      <c r="J264" s="288"/>
      <c r="K264" s="187"/>
      <c r="L264" s="288"/>
      <c r="M264" s="187"/>
      <c r="N264" s="288"/>
      <c r="O264" s="187"/>
      <c r="P264" s="288"/>
      <c r="Q264" s="321"/>
      <c r="R264" s="187"/>
      <c r="S264" s="288"/>
      <c r="T264" s="187"/>
      <c r="U264" s="288"/>
      <c r="V264" s="187"/>
      <c r="W264" s="288"/>
      <c r="X264" s="187"/>
      <c r="Y264" s="288"/>
      <c r="Z264" s="367"/>
      <c r="AA264" s="187"/>
      <c r="AB264" s="288"/>
      <c r="AC264" s="187"/>
      <c r="AD264" s="288"/>
      <c r="AE264" s="187"/>
      <c r="AF264" s="288"/>
      <c r="AG264" s="187"/>
      <c r="AH264" s="288"/>
      <c r="AI264" s="367"/>
      <c r="AJ264" s="187"/>
      <c r="AK264" s="288"/>
      <c r="AL264" s="187"/>
      <c r="AM264" s="288"/>
      <c r="AN264" s="187"/>
      <c r="AO264" s="288"/>
      <c r="AP264" s="187"/>
      <c r="AQ264" s="288"/>
    </row>
    <row r="265" spans="1:43">
      <c r="A265" s="205"/>
      <c r="B265" s="355"/>
      <c r="C265" s="14"/>
      <c r="D265" s="20"/>
      <c r="E265" s="366"/>
      <c r="F265" s="231"/>
      <c r="G265" s="25"/>
      <c r="H265" s="42"/>
      <c r="I265" s="187"/>
      <c r="J265" s="288"/>
      <c r="K265" s="187"/>
      <c r="L265" s="288"/>
      <c r="M265" s="187"/>
      <c r="N265" s="288"/>
      <c r="O265" s="187"/>
      <c r="P265" s="288"/>
      <c r="Q265" s="321"/>
      <c r="R265" s="187"/>
      <c r="S265" s="288"/>
      <c r="T265" s="187"/>
      <c r="U265" s="288"/>
      <c r="V265" s="187"/>
      <c r="W265" s="288"/>
      <c r="X265" s="187"/>
      <c r="Y265" s="288"/>
      <c r="Z265" s="367"/>
      <c r="AA265" s="187"/>
      <c r="AB265" s="288"/>
      <c r="AC265" s="187"/>
      <c r="AD265" s="288"/>
      <c r="AE265" s="187"/>
      <c r="AF265" s="288"/>
      <c r="AG265" s="187"/>
      <c r="AH265" s="288"/>
      <c r="AI265" s="367"/>
      <c r="AJ265" s="187"/>
      <c r="AK265" s="288"/>
      <c r="AL265" s="187"/>
      <c r="AM265" s="288"/>
      <c r="AN265" s="187"/>
      <c r="AO265" s="288"/>
      <c r="AP265" s="187"/>
      <c r="AQ265" s="288"/>
    </row>
    <row r="266" spans="1:43">
      <c r="A266" s="205"/>
      <c r="B266" s="355"/>
      <c r="C266" s="14"/>
      <c r="D266" s="20"/>
      <c r="E266" s="366"/>
      <c r="F266" s="231"/>
      <c r="G266" s="25"/>
      <c r="H266" s="27"/>
      <c r="I266" s="187"/>
      <c r="J266" s="288"/>
      <c r="K266" s="187"/>
      <c r="L266" s="288"/>
      <c r="M266" s="187"/>
      <c r="N266" s="288"/>
      <c r="O266" s="187"/>
      <c r="P266" s="288"/>
      <c r="Q266" s="321"/>
      <c r="R266" s="187"/>
      <c r="S266" s="288"/>
      <c r="T266" s="187"/>
      <c r="U266" s="288"/>
      <c r="V266" s="187"/>
      <c r="W266" s="288"/>
      <c r="X266" s="187"/>
      <c r="Y266" s="288"/>
      <c r="Z266" s="367"/>
      <c r="AA266" s="187"/>
      <c r="AB266" s="288"/>
      <c r="AC266" s="187"/>
      <c r="AD266" s="288"/>
      <c r="AE266" s="187"/>
      <c r="AF266" s="288"/>
      <c r="AG266" s="187"/>
      <c r="AH266" s="288"/>
      <c r="AI266" s="367"/>
      <c r="AJ266" s="187"/>
      <c r="AK266" s="288"/>
      <c r="AL266" s="187"/>
      <c r="AM266" s="288"/>
      <c r="AN266" s="187"/>
      <c r="AO266" s="288"/>
      <c r="AP266" s="187"/>
      <c r="AQ266" s="288"/>
    </row>
    <row r="267" spans="1:43">
      <c r="A267" s="205"/>
      <c r="B267" s="355"/>
      <c r="C267" s="14"/>
      <c r="D267" s="20"/>
      <c r="E267" s="366"/>
      <c r="F267" s="231"/>
      <c r="G267" s="25"/>
      <c r="H267" s="27"/>
      <c r="I267" s="187"/>
      <c r="J267" s="288"/>
      <c r="K267" s="187"/>
      <c r="L267" s="288"/>
      <c r="M267" s="187"/>
      <c r="N267" s="288"/>
      <c r="O267" s="187"/>
      <c r="P267" s="288"/>
      <c r="Q267" s="321"/>
      <c r="R267" s="187"/>
      <c r="S267" s="288"/>
      <c r="T267" s="187"/>
      <c r="U267" s="288"/>
      <c r="V267" s="187"/>
      <c r="W267" s="288"/>
      <c r="X267" s="187"/>
      <c r="Y267" s="288"/>
      <c r="Z267" s="367"/>
      <c r="AA267" s="187"/>
      <c r="AB267" s="288"/>
      <c r="AC267" s="187"/>
      <c r="AD267" s="288"/>
      <c r="AE267" s="187"/>
      <c r="AF267" s="288"/>
      <c r="AG267" s="187"/>
      <c r="AH267" s="288"/>
      <c r="AI267" s="367"/>
      <c r="AJ267" s="187"/>
      <c r="AK267" s="288"/>
      <c r="AL267" s="187"/>
      <c r="AM267" s="288"/>
      <c r="AN267" s="187"/>
      <c r="AO267" s="288"/>
      <c r="AP267" s="187"/>
      <c r="AQ267" s="288"/>
    </row>
    <row r="268" spans="1:43">
      <c r="A268" s="205"/>
      <c r="B268" s="355"/>
      <c r="C268" s="312"/>
      <c r="D268" s="310"/>
      <c r="E268" s="366"/>
      <c r="F268" s="231"/>
      <c r="G268" s="338"/>
      <c r="H268" s="334"/>
      <c r="I268" s="305"/>
      <c r="J268" s="307"/>
      <c r="K268" s="304"/>
      <c r="L268" s="306"/>
      <c r="M268" s="304"/>
      <c r="N268" s="306"/>
      <c r="O268" s="319"/>
      <c r="P268" s="320"/>
      <c r="Q268" s="322"/>
      <c r="R268" s="304"/>
      <c r="S268" s="306"/>
      <c r="T268" s="304"/>
      <c r="U268" s="306"/>
      <c r="V268" s="304"/>
      <c r="W268" s="306"/>
      <c r="X268" s="319"/>
      <c r="Y268" s="320"/>
      <c r="Z268" s="368"/>
      <c r="AA268" s="304"/>
      <c r="AB268" s="306"/>
      <c r="AC268" s="304"/>
      <c r="AD268" s="306"/>
      <c r="AE268" s="304"/>
      <c r="AF268" s="306"/>
      <c r="AG268" s="319"/>
      <c r="AH268" s="320"/>
      <c r="AI268" s="368"/>
      <c r="AJ268" s="304"/>
      <c r="AK268" s="306"/>
      <c r="AL268" s="304"/>
      <c r="AM268" s="306"/>
      <c r="AN268" s="304"/>
      <c r="AO268" s="306"/>
      <c r="AP268" s="319"/>
      <c r="AQ268" s="320"/>
    </row>
    <row r="269" spans="1:43">
      <c r="A269" s="205"/>
      <c r="B269" s="355"/>
      <c r="C269" s="312"/>
      <c r="D269" s="310"/>
      <c r="E269" s="366"/>
      <c r="F269" s="231"/>
      <c r="G269" s="338"/>
      <c r="H269" s="334"/>
      <c r="I269" s="305"/>
      <c r="J269" s="307"/>
      <c r="K269" s="304"/>
      <c r="L269" s="306"/>
      <c r="M269" s="304"/>
      <c r="N269" s="306"/>
      <c r="O269" s="319"/>
      <c r="P269" s="320"/>
      <c r="Q269" s="322"/>
      <c r="R269" s="304"/>
      <c r="S269" s="306"/>
      <c r="T269" s="304"/>
      <c r="U269" s="306"/>
      <c r="V269" s="304"/>
      <c r="W269" s="306"/>
      <c r="X269" s="319"/>
      <c r="Y269" s="320"/>
      <c r="Z269" s="368"/>
      <c r="AA269" s="304"/>
      <c r="AB269" s="306"/>
      <c r="AC269" s="304"/>
      <c r="AD269" s="306"/>
      <c r="AE269" s="304"/>
      <c r="AF269" s="306"/>
      <c r="AG269" s="319"/>
      <c r="AH269" s="320"/>
      <c r="AI269" s="368"/>
      <c r="AJ269" s="304"/>
      <c r="AK269" s="306"/>
      <c r="AL269" s="304"/>
      <c r="AM269" s="306"/>
      <c r="AN269" s="304"/>
      <c r="AO269" s="306"/>
      <c r="AP269" s="319"/>
      <c r="AQ269" s="320"/>
    </row>
    <row r="270" spans="1:43">
      <c r="A270" s="205"/>
      <c r="B270" s="355"/>
      <c r="C270" s="312"/>
      <c r="D270" s="310"/>
      <c r="E270" s="366"/>
      <c r="F270" s="231"/>
      <c r="G270" s="338"/>
      <c r="H270" s="334"/>
      <c r="I270" s="305"/>
      <c r="J270" s="307"/>
      <c r="K270" s="304"/>
      <c r="L270" s="306"/>
      <c r="M270" s="304"/>
      <c r="N270" s="306"/>
      <c r="O270" s="319"/>
      <c r="P270" s="320"/>
      <c r="Q270" s="322"/>
      <c r="R270" s="304"/>
      <c r="S270" s="306"/>
      <c r="T270" s="304"/>
      <c r="U270" s="306"/>
      <c r="V270" s="304"/>
      <c r="W270" s="306"/>
      <c r="X270" s="319"/>
      <c r="Y270" s="320"/>
      <c r="Z270" s="368"/>
      <c r="AA270" s="304"/>
      <c r="AB270" s="306"/>
      <c r="AC270" s="304"/>
      <c r="AD270" s="306"/>
      <c r="AE270" s="304"/>
      <c r="AF270" s="306"/>
      <c r="AG270" s="319"/>
      <c r="AH270" s="320"/>
      <c r="AI270" s="368"/>
      <c r="AJ270" s="304"/>
      <c r="AK270" s="306"/>
      <c r="AL270" s="304"/>
      <c r="AM270" s="306"/>
      <c r="AN270" s="304"/>
      <c r="AO270" s="306"/>
      <c r="AP270" s="319"/>
      <c r="AQ270" s="320"/>
    </row>
    <row r="271" spans="1:43">
      <c r="A271" s="205"/>
      <c r="B271" s="355"/>
      <c r="C271" s="293"/>
      <c r="D271" s="184"/>
      <c r="E271" s="366"/>
      <c r="F271" s="231"/>
      <c r="G271" s="205"/>
      <c r="H271" s="308"/>
      <c r="I271" s="317"/>
      <c r="J271" s="318"/>
      <c r="K271" s="317"/>
      <c r="L271" s="318"/>
      <c r="M271" s="317"/>
      <c r="N271" s="318"/>
      <c r="O271" s="304"/>
      <c r="P271" s="306"/>
      <c r="Q271" s="323"/>
      <c r="R271" s="317"/>
      <c r="S271" s="318"/>
      <c r="T271" s="317"/>
      <c r="U271" s="318"/>
      <c r="V271" s="317"/>
      <c r="W271" s="318"/>
      <c r="X271" s="304"/>
      <c r="Y271" s="306"/>
      <c r="Z271" s="186"/>
      <c r="AA271" s="206"/>
      <c r="AB271" s="235"/>
      <c r="AC271" s="206"/>
      <c r="AD271" s="235"/>
      <c r="AE271" s="206"/>
      <c r="AF271" s="235"/>
      <c r="AG271" s="304"/>
      <c r="AH271" s="306"/>
      <c r="AI271" s="229"/>
      <c r="AJ271" s="206"/>
      <c r="AK271" s="235"/>
      <c r="AL271" s="206"/>
      <c r="AM271" s="235"/>
      <c r="AN271" s="206"/>
      <c r="AO271" s="235"/>
      <c r="AP271" s="304"/>
      <c r="AQ271" s="306"/>
    </row>
    <row r="272" spans="1:43">
      <c r="A272" s="223"/>
      <c r="B272" s="355"/>
      <c r="C272" s="293"/>
      <c r="D272" s="184"/>
      <c r="E272" s="366"/>
      <c r="F272" s="231"/>
      <c r="G272" s="205"/>
      <c r="H272" s="308"/>
      <c r="I272" s="317"/>
      <c r="J272" s="318"/>
      <c r="K272" s="317"/>
      <c r="L272" s="318"/>
      <c r="M272" s="317"/>
      <c r="N272" s="318"/>
      <c r="O272" s="317"/>
      <c r="P272" s="318"/>
      <c r="Q272" s="323"/>
      <c r="R272" s="317"/>
      <c r="S272" s="318"/>
      <c r="T272" s="317"/>
      <c r="U272" s="318"/>
      <c r="V272" s="317"/>
      <c r="W272" s="318"/>
      <c r="X272" s="317"/>
      <c r="Y272" s="318"/>
      <c r="Z272" s="186"/>
      <c r="AA272" s="206"/>
      <c r="AB272" s="235"/>
      <c r="AC272" s="206"/>
      <c r="AD272" s="235"/>
      <c r="AE272" s="206"/>
      <c r="AF272" s="235"/>
      <c r="AG272" s="206"/>
      <c r="AH272" s="235"/>
      <c r="AI272" s="229"/>
      <c r="AJ272" s="206"/>
      <c r="AK272" s="235"/>
      <c r="AL272" s="206"/>
      <c r="AM272" s="235"/>
      <c r="AN272" s="206"/>
      <c r="AO272" s="235"/>
      <c r="AP272" s="206"/>
      <c r="AQ272" s="235"/>
    </row>
    <row r="273" spans="1:44">
      <c r="A273" s="223"/>
      <c r="B273" s="355"/>
      <c r="C273" s="293"/>
      <c r="D273" s="184"/>
      <c r="E273" s="366"/>
      <c r="F273" s="231"/>
      <c r="G273" s="205"/>
      <c r="H273" s="308"/>
      <c r="I273" s="317"/>
      <c r="J273" s="318"/>
      <c r="K273" s="317"/>
      <c r="L273" s="318"/>
      <c r="M273" s="317"/>
      <c r="N273" s="318"/>
      <c r="O273" s="317"/>
      <c r="P273" s="318"/>
      <c r="Q273" s="323"/>
      <c r="R273" s="317"/>
      <c r="S273" s="318"/>
      <c r="T273" s="317"/>
      <c r="U273" s="318"/>
      <c r="V273" s="317"/>
      <c r="W273" s="318"/>
      <c r="X273" s="317"/>
      <c r="Y273" s="318"/>
      <c r="Z273" s="186"/>
      <c r="AA273" s="206"/>
      <c r="AB273" s="235"/>
      <c r="AC273" s="206"/>
      <c r="AD273" s="235"/>
      <c r="AE273" s="206"/>
      <c r="AF273" s="235"/>
      <c r="AG273" s="206"/>
      <c r="AH273" s="235"/>
      <c r="AI273" s="229"/>
      <c r="AJ273" s="206"/>
      <c r="AK273" s="235"/>
      <c r="AL273" s="206"/>
      <c r="AM273" s="235"/>
      <c r="AN273" s="206"/>
      <c r="AO273" s="235"/>
      <c r="AP273" s="206"/>
      <c r="AQ273" s="235"/>
    </row>
    <row r="274" spans="1:44">
      <c r="A274" s="223"/>
      <c r="B274" s="355"/>
      <c r="C274" s="312"/>
      <c r="D274" s="184"/>
      <c r="E274" s="366"/>
      <c r="F274" s="231"/>
      <c r="G274" s="314"/>
      <c r="H274" s="334"/>
      <c r="I274" s="305"/>
      <c r="J274" s="307"/>
      <c r="K274" s="305"/>
      <c r="L274" s="307"/>
      <c r="M274" s="187"/>
      <c r="N274" s="288"/>
      <c r="O274" s="304"/>
      <c r="P274" s="306"/>
      <c r="Q274" s="321"/>
      <c r="R274" s="305"/>
      <c r="S274" s="307"/>
      <c r="T274" s="305"/>
      <c r="U274" s="307"/>
      <c r="V274" s="187"/>
      <c r="W274" s="288"/>
      <c r="X274" s="304"/>
      <c r="Y274" s="306"/>
      <c r="Z274" s="367"/>
      <c r="AA274" s="305"/>
      <c r="AB274" s="307"/>
      <c r="AC274" s="305"/>
      <c r="AD274" s="307"/>
      <c r="AE274" s="187"/>
      <c r="AF274" s="288"/>
      <c r="AG274" s="304"/>
      <c r="AH274" s="306"/>
      <c r="AI274" s="367"/>
      <c r="AJ274" s="305"/>
      <c r="AK274" s="307"/>
      <c r="AL274" s="305"/>
      <c r="AM274" s="307"/>
      <c r="AN274" s="187"/>
      <c r="AO274" s="288"/>
      <c r="AP274" s="304"/>
      <c r="AQ274" s="306"/>
    </row>
    <row r="275" spans="1:44">
      <c r="A275" s="223"/>
      <c r="B275" s="355"/>
      <c r="C275" s="312"/>
      <c r="D275" s="184"/>
      <c r="E275" s="366"/>
      <c r="F275" s="231"/>
      <c r="G275" s="314"/>
      <c r="H275" s="42"/>
      <c r="I275" s="304"/>
      <c r="J275" s="306"/>
      <c r="K275" s="304"/>
      <c r="L275" s="306"/>
      <c r="M275" s="304"/>
      <c r="N275" s="306"/>
      <c r="O275" s="304"/>
      <c r="P275" s="306"/>
      <c r="Q275" s="322"/>
      <c r="R275" s="304"/>
      <c r="S275" s="306"/>
      <c r="T275" s="304"/>
      <c r="U275" s="306"/>
      <c r="V275" s="304"/>
      <c r="W275" s="306"/>
      <c r="X275" s="304"/>
      <c r="Y275" s="306"/>
      <c r="Z275" s="368"/>
      <c r="AA275" s="304"/>
      <c r="AB275" s="306"/>
      <c r="AC275" s="304"/>
      <c r="AD275" s="306"/>
      <c r="AE275" s="304"/>
      <c r="AF275" s="306"/>
      <c r="AG275" s="304"/>
      <c r="AH275" s="306"/>
      <c r="AI275" s="368"/>
      <c r="AJ275" s="304"/>
      <c r="AK275" s="306"/>
      <c r="AL275" s="304"/>
      <c r="AM275" s="306"/>
      <c r="AN275" s="304"/>
      <c r="AO275" s="306"/>
      <c r="AP275" s="304"/>
      <c r="AQ275" s="306"/>
    </row>
    <row r="276" spans="1:44">
      <c r="A276" s="223"/>
      <c r="B276" s="355"/>
      <c r="C276" s="312"/>
      <c r="D276" s="184"/>
      <c r="E276" s="366"/>
      <c r="F276" s="231"/>
      <c r="G276" s="314"/>
      <c r="H276" s="42"/>
      <c r="I276" s="304"/>
      <c r="J276" s="306"/>
      <c r="K276" s="304"/>
      <c r="L276" s="306"/>
      <c r="M276" s="304"/>
      <c r="N276" s="306"/>
      <c r="O276" s="304"/>
      <c r="P276" s="306"/>
      <c r="Q276" s="322"/>
      <c r="R276" s="304"/>
      <c r="S276" s="306"/>
      <c r="T276" s="304"/>
      <c r="U276" s="306"/>
      <c r="V276" s="304"/>
      <c r="W276" s="306"/>
      <c r="X276" s="304"/>
      <c r="Y276" s="306"/>
      <c r="Z276" s="368"/>
      <c r="AA276" s="304"/>
      <c r="AB276" s="306"/>
      <c r="AC276" s="304"/>
      <c r="AD276" s="306"/>
      <c r="AE276" s="304"/>
      <c r="AF276" s="306"/>
      <c r="AG276" s="304"/>
      <c r="AH276" s="306"/>
      <c r="AI276" s="368"/>
      <c r="AJ276" s="304"/>
      <c r="AK276" s="306"/>
      <c r="AL276" s="304"/>
      <c r="AM276" s="306"/>
      <c r="AN276" s="304"/>
      <c r="AO276" s="306"/>
      <c r="AP276" s="304"/>
      <c r="AQ276" s="306"/>
    </row>
    <row r="277" spans="1:44">
      <c r="A277" s="223"/>
      <c r="B277" s="355"/>
      <c r="C277" s="342"/>
      <c r="D277" s="344"/>
      <c r="E277" s="231"/>
      <c r="F277" s="231"/>
      <c r="G277" s="205"/>
      <c r="H277" s="209"/>
      <c r="I277" s="207"/>
      <c r="J277" s="230"/>
      <c r="K277" s="225"/>
      <c r="L277" s="185"/>
      <c r="M277" s="207"/>
      <c r="N277" s="230"/>
      <c r="O277" s="225"/>
      <c r="P277" s="185"/>
      <c r="Q277" s="186"/>
      <c r="R277" s="207"/>
      <c r="S277" s="230"/>
      <c r="T277" s="225"/>
      <c r="U277" s="185"/>
      <c r="V277" s="207"/>
      <c r="W277" s="230"/>
      <c r="X277" s="225"/>
      <c r="Y277" s="185"/>
      <c r="Z277" s="186"/>
      <c r="AA277" s="207"/>
      <c r="AB277" s="230"/>
      <c r="AC277" s="225"/>
      <c r="AD277" s="185"/>
      <c r="AE277" s="207"/>
      <c r="AF277" s="230"/>
      <c r="AG277" s="225"/>
      <c r="AH277" s="185"/>
      <c r="AI277" s="229"/>
      <c r="AJ277" s="207"/>
      <c r="AK277" s="230"/>
      <c r="AL277" s="225"/>
      <c r="AM277" s="185"/>
      <c r="AN277" s="207"/>
      <c r="AO277" s="230"/>
      <c r="AP277" s="225"/>
      <c r="AQ277" s="185"/>
    </row>
    <row r="278" spans="1:44">
      <c r="A278" s="223"/>
      <c r="B278" s="355"/>
      <c r="C278" s="342"/>
      <c r="D278" s="344"/>
      <c r="E278" s="231"/>
      <c r="F278" s="231"/>
      <c r="G278" s="205"/>
      <c r="H278" s="209"/>
      <c r="I278" s="207"/>
      <c r="J278" s="230"/>
      <c r="K278" s="225"/>
      <c r="L278" s="185"/>
      <c r="M278" s="207"/>
      <c r="N278" s="230"/>
      <c r="O278" s="225"/>
      <c r="P278" s="185"/>
      <c r="Q278" s="186"/>
      <c r="R278" s="207"/>
      <c r="S278" s="230"/>
      <c r="T278" s="225"/>
      <c r="U278" s="185"/>
      <c r="V278" s="207"/>
      <c r="W278" s="230"/>
      <c r="X278" s="225"/>
      <c r="Y278" s="185"/>
      <c r="Z278" s="186"/>
      <c r="AA278" s="207"/>
      <c r="AB278" s="230"/>
      <c r="AC278" s="225"/>
      <c r="AD278" s="185"/>
      <c r="AE278" s="207"/>
      <c r="AF278" s="230"/>
      <c r="AG278" s="225"/>
      <c r="AH278" s="185"/>
      <c r="AI278" s="229"/>
      <c r="AJ278" s="207"/>
      <c r="AK278" s="230"/>
      <c r="AL278" s="225"/>
      <c r="AM278" s="185"/>
      <c r="AN278" s="207"/>
      <c r="AO278" s="230"/>
      <c r="AP278" s="225"/>
      <c r="AQ278" s="185"/>
    </row>
    <row r="279" spans="1:44">
      <c r="A279" s="223"/>
      <c r="B279" s="355"/>
      <c r="C279" s="342"/>
      <c r="D279" s="344"/>
      <c r="E279" s="231"/>
      <c r="F279" s="231"/>
      <c r="G279" s="205"/>
      <c r="H279" s="209"/>
      <c r="I279" s="207"/>
      <c r="J279" s="230"/>
      <c r="K279" s="225"/>
      <c r="L279" s="185"/>
      <c r="M279" s="207"/>
      <c r="N279" s="230"/>
      <c r="O279" s="225"/>
      <c r="P279" s="185"/>
      <c r="Q279" s="186"/>
      <c r="R279" s="207"/>
      <c r="S279" s="230"/>
      <c r="T279" s="225"/>
      <c r="U279" s="185"/>
      <c r="V279" s="207"/>
      <c r="W279" s="230"/>
      <c r="X279" s="225"/>
      <c r="Y279" s="185"/>
      <c r="Z279" s="186"/>
      <c r="AA279" s="207"/>
      <c r="AB279" s="230"/>
      <c r="AC279" s="225"/>
      <c r="AD279" s="185"/>
      <c r="AE279" s="207"/>
      <c r="AF279" s="230"/>
      <c r="AG279" s="225"/>
      <c r="AH279" s="185"/>
      <c r="AI279" s="229"/>
      <c r="AJ279" s="207"/>
      <c r="AK279" s="230"/>
      <c r="AL279" s="225"/>
      <c r="AM279" s="185"/>
      <c r="AN279" s="207"/>
      <c r="AO279" s="230"/>
      <c r="AP279" s="225"/>
      <c r="AQ279" s="185"/>
    </row>
    <row r="280" spans="1:44">
      <c r="A280" s="205"/>
      <c r="B280" s="355"/>
      <c r="C280" s="352"/>
      <c r="D280" s="353"/>
      <c r="E280" s="291"/>
      <c r="F280" s="231"/>
      <c r="G280" s="371"/>
      <c r="H280" s="209"/>
      <c r="I280" s="207"/>
      <c r="J280" s="230"/>
      <c r="K280" s="207"/>
      <c r="L280" s="230"/>
      <c r="M280" s="207"/>
      <c r="N280" s="230"/>
      <c r="O280" s="206"/>
      <c r="P280" s="235"/>
      <c r="Q280" s="186"/>
      <c r="R280" s="207"/>
      <c r="S280" s="230"/>
      <c r="T280" s="207"/>
      <c r="U280" s="230"/>
      <c r="V280" s="207"/>
      <c r="W280" s="230"/>
      <c r="X280" s="206"/>
      <c r="Y280" s="235"/>
      <c r="Z280" s="186"/>
      <c r="AA280" s="206"/>
      <c r="AB280" s="235"/>
      <c r="AC280" s="206"/>
      <c r="AD280" s="235"/>
      <c r="AE280" s="206"/>
      <c r="AF280" s="235"/>
      <c r="AG280" s="206"/>
      <c r="AH280" s="235"/>
      <c r="AI280" s="229"/>
      <c r="AJ280" s="206"/>
      <c r="AK280" s="235"/>
      <c r="AL280" s="206"/>
      <c r="AM280" s="235"/>
      <c r="AN280" s="206"/>
      <c r="AO280" s="235"/>
      <c r="AP280" s="206"/>
      <c r="AQ280" s="235"/>
    </row>
    <row r="281" spans="1:44">
      <c r="A281" s="223"/>
      <c r="B281" s="355"/>
      <c r="C281" s="14"/>
      <c r="D281" s="20"/>
      <c r="E281" s="366"/>
      <c r="F281" s="231"/>
      <c r="G281" s="25"/>
      <c r="H281" s="27"/>
      <c r="I281" s="305"/>
      <c r="J281" s="288"/>
      <c r="K281" s="187"/>
      <c r="L281" s="288"/>
      <c r="M281" s="187"/>
      <c r="N281" s="288"/>
      <c r="O281" s="187"/>
      <c r="P281" s="288"/>
      <c r="Q281" s="321"/>
      <c r="R281" s="305"/>
      <c r="S281" s="288"/>
      <c r="T281" s="187"/>
      <c r="U281" s="288"/>
      <c r="V281" s="187"/>
      <c r="W281" s="288"/>
      <c r="X281" s="187"/>
      <c r="Y281" s="288"/>
      <c r="Z281" s="367"/>
      <c r="AA281" s="305"/>
      <c r="AB281" s="288"/>
      <c r="AC281" s="187"/>
      <c r="AD281" s="288"/>
      <c r="AE281" s="187"/>
      <c r="AF281" s="288"/>
      <c r="AG281" s="187"/>
      <c r="AH281" s="288"/>
      <c r="AI281" s="367"/>
      <c r="AJ281" s="305"/>
      <c r="AK281" s="288"/>
      <c r="AL281" s="187"/>
      <c r="AM281" s="288"/>
      <c r="AN281" s="187"/>
      <c r="AO281" s="288"/>
      <c r="AP281" s="187"/>
      <c r="AQ281" s="288"/>
    </row>
    <row r="282" spans="1:44">
      <c r="A282" s="205"/>
      <c r="B282" s="355"/>
      <c r="C282" s="14"/>
      <c r="D282" s="20"/>
      <c r="E282" s="366"/>
      <c r="F282" s="231"/>
      <c r="G282" s="25"/>
      <c r="H282" s="27"/>
      <c r="I282" s="305"/>
      <c r="J282" s="288"/>
      <c r="K282" s="187"/>
      <c r="L282" s="288"/>
      <c r="M282" s="187"/>
      <c r="N282" s="288"/>
      <c r="O282" s="304"/>
      <c r="P282" s="306"/>
      <c r="Q282" s="321"/>
      <c r="R282" s="305"/>
      <c r="S282" s="288"/>
      <c r="T282" s="187"/>
      <c r="U282" s="288"/>
      <c r="V282" s="187"/>
      <c r="W282" s="288"/>
      <c r="X282" s="304"/>
      <c r="Y282" s="306"/>
      <c r="Z282" s="367"/>
      <c r="AA282" s="305"/>
      <c r="AB282" s="288"/>
      <c r="AC282" s="187"/>
      <c r="AD282" s="288"/>
      <c r="AE282" s="187"/>
      <c r="AF282" s="288"/>
      <c r="AG282" s="304"/>
      <c r="AH282" s="306"/>
      <c r="AI282" s="367"/>
      <c r="AJ282" s="305"/>
      <c r="AK282" s="288"/>
      <c r="AL282" s="187"/>
      <c r="AM282" s="288"/>
      <c r="AN282" s="187"/>
      <c r="AO282" s="288"/>
      <c r="AP282" s="304"/>
      <c r="AQ282" s="306"/>
    </row>
    <row r="283" spans="1:44">
      <c r="A283" s="380"/>
      <c r="B283" s="382"/>
      <c r="C283" s="48"/>
      <c r="D283" s="49"/>
      <c r="E283" s="383"/>
      <c r="F283" s="361"/>
      <c r="G283" s="40"/>
      <c r="H283" s="51"/>
      <c r="I283" s="384"/>
      <c r="J283" s="385"/>
      <c r="K283" s="385"/>
      <c r="L283" s="385"/>
      <c r="M283" s="385"/>
      <c r="N283" s="385"/>
      <c r="O283" s="386"/>
      <c r="P283" s="386"/>
      <c r="Q283" s="387"/>
      <c r="R283" s="384"/>
      <c r="S283" s="385"/>
      <c r="T283" s="385"/>
      <c r="U283" s="385"/>
      <c r="V283" s="385"/>
      <c r="W283" s="385"/>
      <c r="X283" s="386"/>
      <c r="Y283" s="386"/>
      <c r="Z283" s="385"/>
      <c r="AA283" s="384"/>
      <c r="AB283" s="385"/>
      <c r="AC283" s="385"/>
      <c r="AD283" s="385"/>
      <c r="AE283" s="385"/>
      <c r="AF283" s="385"/>
      <c r="AG283" s="386"/>
      <c r="AH283" s="386"/>
      <c r="AI283" s="385"/>
      <c r="AJ283" s="384"/>
      <c r="AK283" s="385"/>
      <c r="AL283" s="385"/>
      <c r="AM283" s="385"/>
      <c r="AN283" s="385"/>
      <c r="AO283" s="385"/>
      <c r="AP283" s="386"/>
      <c r="AQ283" s="386"/>
      <c r="AR283" s="388"/>
    </row>
    <row r="284" spans="1:44">
      <c r="A284" s="380"/>
      <c r="B284" s="382"/>
      <c r="C284" s="48"/>
      <c r="D284" s="49"/>
      <c r="E284" s="383"/>
      <c r="F284" s="361"/>
      <c r="G284" s="40"/>
      <c r="H284" s="51"/>
      <c r="I284" s="384"/>
      <c r="J284" s="385"/>
      <c r="K284" s="385"/>
      <c r="L284" s="385"/>
      <c r="M284" s="385"/>
      <c r="N284" s="385"/>
      <c r="O284" s="386"/>
      <c r="P284" s="386"/>
      <c r="Q284" s="387"/>
      <c r="R284" s="384"/>
      <c r="S284" s="385"/>
      <c r="T284" s="385"/>
      <c r="U284" s="385"/>
      <c r="V284" s="385"/>
      <c r="W284" s="385"/>
      <c r="X284" s="386"/>
      <c r="Y284" s="386"/>
      <c r="Z284" s="385"/>
      <c r="AA284" s="384"/>
      <c r="AB284" s="385"/>
      <c r="AC284" s="385"/>
      <c r="AD284" s="385"/>
      <c r="AE284" s="385"/>
      <c r="AF284" s="385"/>
      <c r="AG284" s="386"/>
      <c r="AH284" s="386"/>
      <c r="AI284" s="385"/>
      <c r="AJ284" s="384"/>
      <c r="AK284" s="385"/>
      <c r="AL284" s="385"/>
      <c r="AM284" s="385"/>
      <c r="AN284" s="385"/>
      <c r="AO284" s="385"/>
      <c r="AP284" s="386"/>
      <c r="AQ284" s="386"/>
      <c r="AR284" s="388"/>
    </row>
    <row r="285" spans="1:44">
      <c r="A285" s="380"/>
      <c r="B285" s="382"/>
      <c r="C285" s="48"/>
      <c r="D285" s="49"/>
      <c r="E285" s="383"/>
      <c r="F285" s="361"/>
      <c r="G285" s="40"/>
      <c r="H285" s="51"/>
      <c r="I285" s="384"/>
      <c r="J285" s="385"/>
      <c r="K285" s="385"/>
      <c r="L285" s="385"/>
      <c r="M285" s="385"/>
      <c r="N285" s="385"/>
      <c r="O285" s="386"/>
      <c r="P285" s="386"/>
      <c r="Q285" s="387"/>
      <c r="R285" s="384"/>
      <c r="S285" s="385"/>
      <c r="T285" s="385"/>
      <c r="U285" s="385"/>
      <c r="V285" s="385"/>
      <c r="W285" s="385"/>
      <c r="X285" s="386"/>
      <c r="Y285" s="386"/>
      <c r="Z285" s="385"/>
      <c r="AA285" s="384"/>
      <c r="AB285" s="385"/>
      <c r="AC285" s="385"/>
      <c r="AD285" s="385"/>
      <c r="AE285" s="385"/>
      <c r="AF285" s="385"/>
      <c r="AG285" s="386"/>
      <c r="AH285" s="386"/>
      <c r="AI285" s="385"/>
      <c r="AJ285" s="384"/>
      <c r="AK285" s="385"/>
      <c r="AL285" s="385"/>
      <c r="AM285" s="385"/>
      <c r="AN285" s="385"/>
      <c r="AO285" s="385"/>
      <c r="AP285" s="386"/>
      <c r="AQ285" s="386"/>
      <c r="AR285" s="388"/>
    </row>
    <row r="286" spans="1:44">
      <c r="A286" s="380"/>
      <c r="B286" s="382"/>
      <c r="C286" s="48"/>
      <c r="D286" s="49"/>
      <c r="E286" s="383"/>
      <c r="F286" s="361"/>
      <c r="G286" s="40"/>
      <c r="H286" s="56"/>
      <c r="I286" s="384"/>
      <c r="J286" s="385"/>
      <c r="K286" s="385"/>
      <c r="L286" s="385"/>
      <c r="M286" s="385"/>
      <c r="N286" s="385"/>
      <c r="O286" s="386"/>
      <c r="P286" s="386"/>
      <c r="Q286" s="387"/>
      <c r="R286" s="384"/>
      <c r="S286" s="385"/>
      <c r="T286" s="385"/>
      <c r="U286" s="385"/>
      <c r="V286" s="385"/>
      <c r="W286" s="385"/>
      <c r="X286" s="386"/>
      <c r="Y286" s="386"/>
      <c r="Z286" s="385"/>
      <c r="AA286" s="384"/>
      <c r="AB286" s="385"/>
      <c r="AC286" s="385"/>
      <c r="AD286" s="385"/>
      <c r="AE286" s="385"/>
      <c r="AF286" s="385"/>
      <c r="AG286" s="386"/>
      <c r="AH286" s="386"/>
      <c r="AI286" s="385"/>
      <c r="AJ286" s="384"/>
      <c r="AK286" s="385"/>
      <c r="AL286" s="385"/>
      <c r="AM286" s="385"/>
      <c r="AN286" s="385"/>
      <c r="AO286" s="385"/>
      <c r="AP286" s="386"/>
      <c r="AQ286" s="386"/>
      <c r="AR286" s="388"/>
    </row>
    <row r="287" spans="1:44">
      <c r="A287" s="380"/>
      <c r="B287" s="382"/>
      <c r="C287" s="48"/>
      <c r="D287" s="49"/>
      <c r="E287" s="383"/>
      <c r="F287" s="361"/>
      <c r="G287" s="40"/>
      <c r="H287" s="56"/>
      <c r="I287" s="384"/>
      <c r="J287" s="385"/>
      <c r="K287" s="385"/>
      <c r="L287" s="385"/>
      <c r="M287" s="385"/>
      <c r="N287" s="385"/>
      <c r="O287" s="386"/>
      <c r="P287" s="386"/>
      <c r="Q287" s="387"/>
      <c r="R287" s="384"/>
      <c r="S287" s="385"/>
      <c r="T287" s="385"/>
      <c r="U287" s="385"/>
      <c r="V287" s="385"/>
      <c r="W287" s="385"/>
      <c r="X287" s="386"/>
      <c r="Y287" s="386"/>
      <c r="Z287" s="385"/>
      <c r="AA287" s="384"/>
      <c r="AB287" s="385"/>
      <c r="AC287" s="385"/>
      <c r="AD287" s="385"/>
      <c r="AE287" s="385"/>
      <c r="AF287" s="385"/>
      <c r="AG287" s="386"/>
      <c r="AH287" s="386"/>
      <c r="AI287" s="385"/>
      <c r="AJ287" s="384"/>
      <c r="AK287" s="385"/>
      <c r="AL287" s="385"/>
      <c r="AM287" s="385"/>
      <c r="AN287" s="385"/>
      <c r="AO287" s="385"/>
      <c r="AP287" s="386"/>
      <c r="AQ287" s="386"/>
      <c r="AR287" s="388"/>
    </row>
    <row r="288" spans="1:44">
      <c r="A288" s="380"/>
      <c r="B288" s="356"/>
      <c r="C288" s="389"/>
      <c r="D288" s="390"/>
      <c r="E288" s="391"/>
      <c r="F288" s="361"/>
      <c r="G288" s="349"/>
      <c r="H288" s="392"/>
      <c r="I288" s="384"/>
      <c r="J288" s="385"/>
      <c r="K288" s="386"/>
      <c r="L288" s="386"/>
      <c r="M288" s="384"/>
      <c r="N288" s="385"/>
      <c r="O288" s="386"/>
      <c r="P288" s="386"/>
      <c r="Q288" s="387"/>
      <c r="R288" s="384"/>
      <c r="S288" s="385"/>
      <c r="T288" s="386"/>
      <c r="U288" s="386"/>
      <c r="V288" s="384"/>
      <c r="W288" s="385"/>
      <c r="X288" s="386"/>
      <c r="Y288" s="386"/>
      <c r="Z288" s="385"/>
      <c r="AA288" s="384"/>
      <c r="AB288" s="385"/>
      <c r="AC288" s="386"/>
      <c r="AD288" s="386"/>
      <c r="AE288" s="384"/>
      <c r="AF288" s="385"/>
      <c r="AG288" s="386"/>
      <c r="AH288" s="386"/>
      <c r="AI288" s="385"/>
      <c r="AJ288" s="384"/>
      <c r="AK288" s="385"/>
      <c r="AL288" s="386"/>
      <c r="AM288" s="386"/>
      <c r="AN288" s="384"/>
      <c r="AO288" s="385"/>
      <c r="AP288" s="386"/>
      <c r="AQ288" s="386"/>
      <c r="AR288" s="388"/>
    </row>
    <row r="289" spans="1:44">
      <c r="A289" s="380"/>
      <c r="B289" s="356"/>
      <c r="C289" s="393"/>
      <c r="D289" s="359"/>
      <c r="E289" s="391"/>
      <c r="F289" s="394"/>
      <c r="G289" s="370"/>
      <c r="H289" s="395"/>
      <c r="I289" s="384"/>
      <c r="J289" s="384"/>
      <c r="K289" s="385"/>
      <c r="L289" s="385"/>
      <c r="M289" s="385"/>
      <c r="N289" s="385"/>
      <c r="O289" s="386"/>
      <c r="P289" s="386"/>
      <c r="Q289" s="387"/>
      <c r="R289" s="384"/>
      <c r="S289" s="384"/>
      <c r="T289" s="385"/>
      <c r="U289" s="385"/>
      <c r="V289" s="385"/>
      <c r="W289" s="385"/>
      <c r="X289" s="386"/>
      <c r="Y289" s="386"/>
      <c r="Z289" s="385"/>
      <c r="AA289" s="384"/>
      <c r="AB289" s="384"/>
      <c r="AC289" s="385"/>
      <c r="AD289" s="385"/>
      <c r="AE289" s="385"/>
      <c r="AF289" s="385"/>
      <c r="AG289" s="386"/>
      <c r="AH289" s="386"/>
      <c r="AI289" s="385"/>
      <c r="AJ289" s="384"/>
      <c r="AK289" s="384"/>
      <c r="AL289" s="385"/>
      <c r="AM289" s="385"/>
      <c r="AN289" s="385"/>
      <c r="AO289" s="385"/>
      <c r="AP289" s="386"/>
      <c r="AQ289" s="386"/>
      <c r="AR289" s="388"/>
    </row>
    <row r="290" spans="1:44">
      <c r="A290" s="380"/>
      <c r="B290" s="356"/>
      <c r="C290" s="389"/>
      <c r="D290" s="396"/>
      <c r="E290" s="383"/>
      <c r="F290" s="394"/>
      <c r="G290" s="349"/>
      <c r="H290" s="397"/>
      <c r="I290" s="384"/>
      <c r="J290" s="384"/>
      <c r="K290" s="384"/>
      <c r="L290" s="384"/>
      <c r="M290" s="385"/>
      <c r="N290" s="385"/>
      <c r="O290" s="384"/>
      <c r="P290" s="385"/>
      <c r="Q290" s="387"/>
      <c r="R290" s="384"/>
      <c r="S290" s="384"/>
      <c r="T290" s="384"/>
      <c r="U290" s="384"/>
      <c r="V290" s="385"/>
      <c r="W290" s="385"/>
      <c r="X290" s="385"/>
      <c r="Y290" s="385"/>
      <c r="Z290" s="385"/>
      <c r="AA290" s="384"/>
      <c r="AB290" s="384"/>
      <c r="AC290" s="384"/>
      <c r="AD290" s="384"/>
      <c r="AE290" s="385"/>
      <c r="AF290" s="385"/>
      <c r="AG290" s="385"/>
      <c r="AH290" s="385"/>
      <c r="AI290" s="385"/>
      <c r="AJ290" s="384"/>
      <c r="AK290" s="384"/>
      <c r="AL290" s="384"/>
      <c r="AM290" s="384"/>
      <c r="AN290" s="385"/>
      <c r="AO290" s="385"/>
      <c r="AP290" s="385"/>
      <c r="AQ290" s="385"/>
      <c r="AR290" s="388"/>
    </row>
    <row r="291" spans="1:44">
      <c r="A291" s="380"/>
      <c r="B291" s="356"/>
      <c r="C291" s="389"/>
      <c r="D291" s="396"/>
      <c r="E291" s="383"/>
      <c r="F291" s="361"/>
      <c r="G291" s="349"/>
      <c r="H291" s="395"/>
      <c r="I291" s="384"/>
      <c r="J291" s="384"/>
      <c r="K291" s="384"/>
      <c r="L291" s="384"/>
      <c r="M291" s="385"/>
      <c r="N291" s="385"/>
      <c r="O291" s="384"/>
      <c r="P291" s="385"/>
      <c r="Q291" s="387"/>
      <c r="R291" s="384"/>
      <c r="S291" s="384"/>
      <c r="T291" s="384"/>
      <c r="U291" s="384"/>
      <c r="V291" s="385"/>
      <c r="W291" s="385"/>
      <c r="X291" s="384"/>
      <c r="Y291" s="385"/>
      <c r="Z291" s="385"/>
      <c r="AA291" s="384"/>
      <c r="AB291" s="384"/>
      <c r="AC291" s="384"/>
      <c r="AD291" s="384"/>
      <c r="AE291" s="385"/>
      <c r="AF291" s="385"/>
      <c r="AG291" s="384"/>
      <c r="AH291" s="385"/>
      <c r="AI291" s="385"/>
      <c r="AJ291" s="384"/>
      <c r="AK291" s="384"/>
      <c r="AL291" s="384"/>
      <c r="AM291" s="384"/>
      <c r="AN291" s="385"/>
      <c r="AO291" s="385"/>
      <c r="AP291" s="384"/>
      <c r="AQ291" s="385"/>
      <c r="AR291" s="388"/>
    </row>
    <row r="292" spans="1:44">
      <c r="A292" s="380"/>
      <c r="B292" s="356"/>
      <c r="C292" s="398"/>
      <c r="D292" s="399"/>
      <c r="E292" s="361"/>
      <c r="F292" s="394"/>
      <c r="G292" s="360"/>
      <c r="H292" s="397"/>
      <c r="I292" s="364"/>
      <c r="J292" s="364"/>
      <c r="K292" s="364"/>
      <c r="L292" s="364"/>
      <c r="M292" s="364"/>
      <c r="N292" s="364"/>
      <c r="O292" s="364"/>
      <c r="P292" s="364"/>
      <c r="Q292" s="364"/>
      <c r="R292" s="364"/>
      <c r="S292" s="364"/>
      <c r="T292" s="364"/>
      <c r="U292" s="364"/>
      <c r="V292" s="364"/>
      <c r="W292" s="364"/>
      <c r="X292" s="364"/>
      <c r="Y292" s="364"/>
      <c r="Z292" s="364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388"/>
    </row>
    <row r="293" spans="1:44">
      <c r="A293" s="380"/>
      <c r="B293" s="356"/>
      <c r="C293" s="398"/>
      <c r="D293" s="399"/>
      <c r="E293" s="361"/>
      <c r="F293" s="394"/>
      <c r="G293" s="360"/>
      <c r="H293" s="395"/>
      <c r="I293" s="364"/>
      <c r="J293" s="364"/>
      <c r="K293" s="364"/>
      <c r="L293" s="364"/>
      <c r="M293" s="364"/>
      <c r="N293" s="364"/>
      <c r="O293" s="364"/>
      <c r="P293" s="364"/>
      <c r="Q293" s="364"/>
      <c r="R293" s="364"/>
      <c r="S293" s="364"/>
      <c r="T293" s="364"/>
      <c r="U293" s="364"/>
      <c r="V293" s="364"/>
      <c r="W293" s="364"/>
      <c r="X293" s="364"/>
      <c r="Y293" s="364"/>
      <c r="Z293" s="364"/>
      <c r="AA293" s="364"/>
      <c r="AB293" s="364"/>
      <c r="AC293" s="364"/>
      <c r="AD293" s="364"/>
      <c r="AE293" s="364"/>
      <c r="AF293" s="364"/>
      <c r="AG293" s="364"/>
      <c r="AH293" s="364"/>
      <c r="AI293" s="222"/>
      <c r="AJ293" s="364"/>
      <c r="AK293" s="364"/>
      <c r="AL293" s="364"/>
      <c r="AM293" s="364"/>
      <c r="AN293" s="364"/>
      <c r="AO293" s="364"/>
      <c r="AP293" s="364"/>
      <c r="AQ293" s="364"/>
      <c r="AR293" s="388"/>
    </row>
    <row r="294" spans="1:44">
      <c r="A294" s="380"/>
      <c r="B294" s="356"/>
      <c r="C294" s="398"/>
      <c r="D294" s="399"/>
      <c r="E294" s="361"/>
      <c r="F294" s="394"/>
      <c r="G294" s="360"/>
      <c r="H294" s="400"/>
      <c r="I294" s="364"/>
      <c r="J294" s="364"/>
      <c r="K294" s="364"/>
      <c r="L294" s="364"/>
      <c r="M294" s="364"/>
      <c r="N294" s="364"/>
      <c r="O294" s="364"/>
      <c r="P294" s="364"/>
      <c r="Q294" s="364"/>
      <c r="R294" s="364"/>
      <c r="S294" s="364"/>
      <c r="T294" s="364"/>
      <c r="U294" s="364"/>
      <c r="V294" s="364"/>
      <c r="W294" s="364"/>
      <c r="X294" s="364"/>
      <c r="Y294" s="364"/>
      <c r="Z294" s="364"/>
      <c r="AA294" s="222"/>
      <c r="AB294" s="222"/>
      <c r="AC294" s="222"/>
      <c r="AD294" s="222"/>
      <c r="AE294" s="222"/>
      <c r="AF294" s="222"/>
      <c r="AG294" s="222"/>
      <c r="AH294" s="222"/>
      <c r="AI294" s="222"/>
      <c r="AJ294" s="222"/>
      <c r="AK294" s="222"/>
      <c r="AL294" s="222"/>
      <c r="AM294" s="222"/>
      <c r="AN294" s="222"/>
      <c r="AO294" s="222"/>
      <c r="AP294" s="222"/>
      <c r="AQ294" s="222"/>
      <c r="AR294" s="388"/>
    </row>
    <row r="295" spans="1:44">
      <c r="A295" s="380"/>
      <c r="B295" s="356"/>
      <c r="C295" s="401"/>
      <c r="D295" s="399"/>
      <c r="E295" s="402"/>
      <c r="F295" s="402"/>
      <c r="G295" s="384"/>
      <c r="H295" s="384"/>
      <c r="I295" s="384"/>
      <c r="J295" s="384"/>
      <c r="K295" s="384"/>
      <c r="L295" s="384"/>
      <c r="M295" s="384"/>
      <c r="N295" s="384"/>
      <c r="O295" s="384"/>
      <c r="P295" s="364"/>
      <c r="Q295" s="364"/>
      <c r="R295" s="364"/>
      <c r="S295" s="364"/>
      <c r="T295" s="364"/>
      <c r="U295" s="364"/>
      <c r="V295" s="364"/>
      <c r="W295" s="364"/>
      <c r="X295" s="364"/>
      <c r="Y295" s="364"/>
      <c r="Z295" s="364"/>
      <c r="AA295" s="364"/>
      <c r="AB295" s="364"/>
      <c r="AC295" s="364"/>
      <c r="AD295" s="364"/>
      <c r="AE295" s="364"/>
      <c r="AF295" s="364"/>
      <c r="AG295" s="364"/>
      <c r="AH295" s="364"/>
      <c r="AI295" s="222"/>
      <c r="AJ295" s="364"/>
      <c r="AK295" s="364"/>
      <c r="AL295" s="364"/>
      <c r="AM295" s="364"/>
      <c r="AN295" s="364"/>
      <c r="AO295" s="364"/>
      <c r="AP295" s="364"/>
      <c r="AQ295" s="364"/>
      <c r="AR295" s="388"/>
    </row>
    <row r="296" spans="1:44">
      <c r="A296" s="380"/>
      <c r="B296" s="356"/>
      <c r="C296" s="403"/>
      <c r="D296" s="399"/>
      <c r="E296" s="402"/>
      <c r="F296" s="402"/>
      <c r="G296" s="384"/>
      <c r="H296" s="384"/>
      <c r="I296" s="384"/>
      <c r="J296" s="384"/>
      <c r="K296" s="384"/>
      <c r="L296" s="384"/>
      <c r="M296" s="384"/>
      <c r="N296" s="384"/>
      <c r="O296" s="384"/>
      <c r="P296" s="386"/>
      <c r="Q296" s="387"/>
      <c r="R296" s="385"/>
      <c r="S296" s="385"/>
      <c r="T296" s="385"/>
      <c r="U296" s="385"/>
      <c r="V296" s="384"/>
      <c r="W296" s="384"/>
      <c r="X296" s="386"/>
      <c r="Y296" s="386"/>
      <c r="Z296" s="385"/>
      <c r="AA296" s="385"/>
      <c r="AB296" s="385"/>
      <c r="AC296" s="385"/>
      <c r="AD296" s="385"/>
      <c r="AE296" s="384"/>
      <c r="AF296" s="384"/>
      <c r="AG296" s="386"/>
      <c r="AH296" s="386"/>
      <c r="AI296" s="385"/>
      <c r="AJ296" s="385"/>
      <c r="AK296" s="385"/>
      <c r="AL296" s="385"/>
      <c r="AM296" s="385"/>
      <c r="AN296" s="384"/>
      <c r="AO296" s="384"/>
      <c r="AP296" s="386"/>
      <c r="AQ296" s="386"/>
      <c r="AR296" s="388"/>
    </row>
    <row r="297" spans="1:44">
      <c r="A297" s="380"/>
      <c r="B297" s="356"/>
      <c r="C297" s="401"/>
      <c r="D297" s="399"/>
      <c r="E297" s="402"/>
      <c r="F297" s="402"/>
      <c r="G297" s="384"/>
      <c r="H297" s="384"/>
      <c r="I297" s="384"/>
      <c r="J297" s="384"/>
      <c r="K297" s="384"/>
      <c r="L297" s="384"/>
      <c r="M297" s="384"/>
      <c r="N297" s="384"/>
      <c r="O297" s="384"/>
      <c r="P297" s="364"/>
      <c r="Q297" s="364"/>
      <c r="R297" s="364"/>
      <c r="S297" s="364"/>
      <c r="T297" s="364"/>
      <c r="U297" s="364"/>
      <c r="V297" s="364"/>
      <c r="W297" s="364"/>
      <c r="X297" s="364"/>
      <c r="Y297" s="364"/>
      <c r="Z297" s="364"/>
      <c r="AA297" s="222"/>
      <c r="AB297" s="222"/>
      <c r="AC297" s="222"/>
      <c r="AD297" s="222"/>
      <c r="AE297" s="222"/>
      <c r="AF297" s="222"/>
      <c r="AG297" s="222"/>
      <c r="AH297" s="222"/>
      <c r="AI297" s="222"/>
      <c r="AJ297" s="222"/>
      <c r="AK297" s="222"/>
      <c r="AL297" s="222"/>
      <c r="AM297" s="222"/>
      <c r="AN297" s="222"/>
      <c r="AO297" s="222"/>
      <c r="AP297" s="222"/>
      <c r="AQ297" s="222"/>
      <c r="AR297" s="388"/>
    </row>
    <row r="298" spans="1:44">
      <c r="A298" s="380"/>
      <c r="B298" s="356"/>
      <c r="C298" s="401"/>
      <c r="D298" s="399"/>
      <c r="E298" s="402"/>
      <c r="F298" s="402"/>
      <c r="G298" s="384"/>
      <c r="H298" s="384"/>
      <c r="I298" s="384"/>
      <c r="J298" s="384"/>
      <c r="K298" s="384"/>
      <c r="L298" s="384"/>
      <c r="M298" s="384"/>
      <c r="N298" s="384"/>
      <c r="O298" s="384"/>
      <c r="P298" s="364"/>
      <c r="Q298" s="364"/>
      <c r="R298" s="364"/>
      <c r="S298" s="364"/>
      <c r="T298" s="364"/>
      <c r="U298" s="364"/>
      <c r="V298" s="364"/>
      <c r="W298" s="364"/>
      <c r="X298" s="364"/>
      <c r="Y298" s="364"/>
      <c r="Z298" s="364"/>
      <c r="AA298" s="364"/>
      <c r="AB298" s="364"/>
      <c r="AC298" s="364"/>
      <c r="AD298" s="364"/>
      <c r="AE298" s="364"/>
      <c r="AF298" s="364"/>
      <c r="AG298" s="364"/>
      <c r="AH298" s="364"/>
      <c r="AI298" s="222"/>
      <c r="AJ298" s="364"/>
      <c r="AK298" s="364"/>
      <c r="AL298" s="364"/>
      <c r="AM298" s="364"/>
      <c r="AN298" s="364"/>
      <c r="AO298" s="364"/>
      <c r="AP298" s="364"/>
      <c r="AQ298" s="364"/>
      <c r="AR298" s="388"/>
    </row>
    <row r="299" spans="1:44">
      <c r="A299" s="380"/>
      <c r="B299" s="356"/>
      <c r="C299" s="401"/>
      <c r="D299" s="399"/>
      <c r="E299" s="402"/>
      <c r="F299" s="402"/>
      <c r="G299" s="384"/>
      <c r="H299" s="384"/>
      <c r="I299" s="384"/>
      <c r="J299" s="384"/>
      <c r="K299" s="384"/>
      <c r="L299" s="384"/>
      <c r="M299" s="384"/>
      <c r="N299" s="384"/>
      <c r="O299" s="384"/>
      <c r="P299" s="386"/>
      <c r="Q299" s="387"/>
      <c r="R299" s="384"/>
      <c r="S299" s="384"/>
      <c r="T299" s="386"/>
      <c r="U299" s="386"/>
      <c r="V299" s="384"/>
      <c r="W299" s="384"/>
      <c r="X299" s="386"/>
      <c r="Y299" s="386"/>
      <c r="Z299" s="385"/>
      <c r="AA299" s="384"/>
      <c r="AB299" s="384"/>
      <c r="AC299" s="386"/>
      <c r="AD299" s="386"/>
      <c r="AE299" s="384"/>
      <c r="AF299" s="384"/>
      <c r="AG299" s="386"/>
      <c r="AH299" s="386"/>
      <c r="AI299" s="385"/>
      <c r="AJ299" s="384"/>
      <c r="AK299" s="384"/>
      <c r="AL299" s="386"/>
      <c r="AM299" s="386"/>
      <c r="AN299" s="384"/>
      <c r="AO299" s="384"/>
      <c r="AP299" s="386"/>
      <c r="AQ299" s="386"/>
      <c r="AR299" s="388"/>
    </row>
    <row r="300" spans="1:44">
      <c r="A300" s="380"/>
      <c r="B300" s="356"/>
      <c r="C300" s="515"/>
      <c r="D300" s="515"/>
      <c r="E300" s="515"/>
      <c r="F300" s="515"/>
      <c r="G300" s="515"/>
      <c r="H300" s="515"/>
      <c r="I300" s="515"/>
      <c r="J300" s="515"/>
      <c r="K300" s="515"/>
      <c r="L300" s="515"/>
      <c r="M300" s="515"/>
      <c r="N300" s="515"/>
      <c r="O300" s="515"/>
      <c r="P300" s="364"/>
      <c r="Q300" s="364"/>
      <c r="R300" s="364"/>
      <c r="S300" s="364"/>
      <c r="T300" s="364"/>
      <c r="U300" s="364"/>
      <c r="V300" s="364"/>
      <c r="W300" s="364"/>
      <c r="X300" s="364"/>
      <c r="Y300" s="364"/>
      <c r="Z300" s="364"/>
      <c r="AA300" s="222"/>
      <c r="AB300" s="222"/>
      <c r="AC300" s="222"/>
      <c r="AD300" s="222"/>
      <c r="AE300" s="222"/>
      <c r="AF300" s="222"/>
      <c r="AG300" s="222"/>
      <c r="AH300" s="222"/>
      <c r="AI300" s="222"/>
      <c r="AJ300" s="222"/>
      <c r="AK300" s="222"/>
      <c r="AL300" s="222"/>
      <c r="AM300" s="222"/>
      <c r="AN300" s="222"/>
      <c r="AO300" s="222"/>
      <c r="AP300" s="222"/>
      <c r="AQ300" s="222"/>
      <c r="AR300" s="388"/>
    </row>
    <row r="301" spans="1:44">
      <c r="A301" s="380"/>
      <c r="B301" s="356"/>
      <c r="C301" s="404"/>
      <c r="D301" s="399"/>
      <c r="E301" s="402"/>
      <c r="F301" s="402"/>
      <c r="G301" s="384"/>
      <c r="H301" s="384"/>
      <c r="I301" s="384"/>
      <c r="J301" s="384"/>
      <c r="K301" s="384"/>
      <c r="L301" s="384"/>
      <c r="M301" s="384"/>
      <c r="N301" s="384"/>
      <c r="O301" s="384"/>
      <c r="P301" s="405"/>
      <c r="Q301" s="406"/>
      <c r="R301" s="405"/>
      <c r="S301" s="405"/>
      <c r="T301" s="405"/>
      <c r="U301" s="405"/>
      <c r="V301" s="405"/>
      <c r="W301" s="405"/>
      <c r="X301" s="405"/>
      <c r="Y301" s="405"/>
      <c r="Z301" s="364"/>
      <c r="AA301" s="222"/>
      <c r="AB301" s="222"/>
      <c r="AC301" s="222"/>
      <c r="AD301" s="222"/>
      <c r="AE301" s="222"/>
      <c r="AF301" s="222"/>
      <c r="AG301" s="222"/>
      <c r="AH301" s="222"/>
      <c r="AI301" s="222"/>
      <c r="AJ301" s="222"/>
      <c r="AK301" s="222"/>
      <c r="AL301" s="222"/>
      <c r="AM301" s="222"/>
      <c r="AN301" s="222"/>
      <c r="AO301" s="222"/>
      <c r="AP301" s="222"/>
      <c r="AQ301" s="222"/>
      <c r="AR301" s="388"/>
    </row>
    <row r="302" spans="1:44">
      <c r="A302" s="380"/>
      <c r="B302" s="356"/>
      <c r="C302" s="515"/>
      <c r="D302" s="515"/>
      <c r="E302" s="515"/>
      <c r="F302" s="515"/>
      <c r="G302" s="515"/>
      <c r="H302" s="515"/>
      <c r="I302" s="515"/>
      <c r="J302" s="515"/>
      <c r="K302" s="515"/>
      <c r="L302" s="515"/>
      <c r="M302" s="515"/>
      <c r="N302" s="515"/>
      <c r="O302" s="515"/>
      <c r="P302" s="407"/>
      <c r="Q302" s="364"/>
      <c r="R302" s="364"/>
      <c r="S302" s="364"/>
      <c r="T302" s="407"/>
      <c r="U302" s="407"/>
      <c r="V302" s="364"/>
      <c r="W302" s="364"/>
      <c r="X302" s="407"/>
      <c r="Y302" s="407"/>
      <c r="Z302" s="364"/>
      <c r="AA302" s="364"/>
      <c r="AB302" s="364"/>
      <c r="AC302" s="407"/>
      <c r="AD302" s="407"/>
      <c r="AE302" s="364"/>
      <c r="AF302" s="364"/>
      <c r="AG302" s="407"/>
      <c r="AH302" s="407"/>
      <c r="AI302" s="222"/>
      <c r="AJ302" s="364"/>
      <c r="AK302" s="364"/>
      <c r="AL302" s="407"/>
      <c r="AM302" s="407"/>
      <c r="AN302" s="364"/>
      <c r="AO302" s="364"/>
      <c r="AP302" s="407"/>
      <c r="AQ302" s="407"/>
      <c r="AR302" s="388"/>
    </row>
    <row r="303" spans="1:44">
      <c r="A303" s="380"/>
      <c r="B303" s="356"/>
      <c r="C303" s="351"/>
      <c r="D303" s="399"/>
      <c r="E303" s="402"/>
      <c r="F303" s="402"/>
      <c r="G303" s="384"/>
      <c r="H303" s="384"/>
      <c r="I303" s="384"/>
      <c r="J303" s="384"/>
      <c r="K303" s="384"/>
      <c r="L303" s="384"/>
      <c r="M303" s="384"/>
      <c r="N303" s="384"/>
      <c r="O303" s="384"/>
      <c r="P303" s="222"/>
      <c r="Q303" s="364"/>
      <c r="R303" s="364"/>
      <c r="S303" s="364"/>
      <c r="T303" s="364"/>
      <c r="U303" s="364"/>
      <c r="V303" s="364"/>
      <c r="W303" s="364"/>
      <c r="X303" s="222"/>
      <c r="Y303" s="222"/>
      <c r="Z303" s="364"/>
      <c r="AA303" s="364"/>
      <c r="AB303" s="364"/>
      <c r="AC303" s="364"/>
      <c r="AD303" s="364"/>
      <c r="AE303" s="364"/>
      <c r="AF303" s="364"/>
      <c r="AG303" s="222"/>
      <c r="AH303" s="222"/>
      <c r="AI303" s="222"/>
      <c r="AJ303" s="364"/>
      <c r="AK303" s="364"/>
      <c r="AL303" s="364"/>
      <c r="AM303" s="364"/>
      <c r="AN303" s="364"/>
      <c r="AO303" s="364"/>
      <c r="AP303" s="222"/>
      <c r="AQ303" s="222"/>
      <c r="AR303" s="388"/>
    </row>
    <row r="304" spans="1:44">
      <c r="A304" s="381"/>
      <c r="B304" s="356"/>
      <c r="C304" s="515"/>
      <c r="D304" s="515"/>
      <c r="E304" s="515"/>
      <c r="F304" s="515"/>
      <c r="G304" s="515"/>
      <c r="H304" s="515"/>
      <c r="I304" s="515"/>
      <c r="J304" s="515"/>
      <c r="K304" s="515"/>
      <c r="L304" s="515"/>
      <c r="M304" s="515"/>
      <c r="N304" s="515"/>
      <c r="O304" s="515"/>
      <c r="P304" s="364"/>
      <c r="Q304" s="364"/>
      <c r="R304" s="364"/>
      <c r="S304" s="364"/>
      <c r="T304" s="364"/>
      <c r="U304" s="364"/>
      <c r="V304" s="364"/>
      <c r="W304" s="364"/>
      <c r="X304" s="364"/>
      <c r="Y304" s="364"/>
      <c r="Z304" s="364"/>
      <c r="AA304" s="222"/>
      <c r="AB304" s="222"/>
      <c r="AC304" s="222"/>
      <c r="AD304" s="222"/>
      <c r="AE304" s="222"/>
      <c r="AF304" s="222"/>
      <c r="AG304" s="222"/>
      <c r="AH304" s="222"/>
      <c r="AI304" s="222"/>
      <c r="AJ304" s="222"/>
      <c r="AK304" s="222"/>
      <c r="AL304" s="222"/>
      <c r="AM304" s="222"/>
      <c r="AN304" s="222"/>
      <c r="AO304" s="222"/>
      <c r="AP304" s="222"/>
      <c r="AQ304" s="222"/>
      <c r="AR304" s="388"/>
    </row>
    <row r="305" spans="1:44">
      <c r="A305" s="380"/>
      <c r="B305" s="356"/>
      <c r="C305" s="515"/>
      <c r="D305" s="515"/>
      <c r="E305" s="515"/>
      <c r="F305" s="515"/>
      <c r="G305" s="515"/>
      <c r="H305" s="515"/>
      <c r="I305" s="515"/>
      <c r="J305" s="515"/>
      <c r="K305" s="515"/>
      <c r="L305" s="515"/>
      <c r="M305" s="515"/>
      <c r="N305" s="515"/>
      <c r="O305" s="515"/>
      <c r="P305" s="364"/>
      <c r="Q305" s="364"/>
      <c r="R305" s="364"/>
      <c r="S305" s="364"/>
      <c r="T305" s="364"/>
      <c r="U305" s="364"/>
      <c r="V305" s="364"/>
      <c r="W305" s="364"/>
      <c r="X305" s="364"/>
      <c r="Y305" s="364"/>
      <c r="Z305" s="364"/>
      <c r="AA305" s="222"/>
      <c r="AB305" s="222"/>
      <c r="AC305" s="222"/>
      <c r="AD305" s="222"/>
      <c r="AE305" s="222"/>
      <c r="AF305" s="222"/>
      <c r="AG305" s="222"/>
      <c r="AH305" s="222"/>
      <c r="AI305" s="222"/>
      <c r="AJ305" s="222"/>
      <c r="AK305" s="222"/>
      <c r="AL305" s="222"/>
      <c r="AM305" s="222"/>
      <c r="AN305" s="222"/>
      <c r="AO305" s="222"/>
      <c r="AP305" s="222"/>
      <c r="AQ305" s="222"/>
      <c r="AR305" s="388"/>
    </row>
    <row r="306" spans="1:44">
      <c r="A306" s="380"/>
      <c r="B306" s="356"/>
      <c r="C306" s="515"/>
      <c r="D306" s="515"/>
      <c r="E306" s="515"/>
      <c r="F306" s="515"/>
      <c r="G306" s="515"/>
      <c r="H306" s="515"/>
      <c r="I306" s="515"/>
      <c r="J306" s="515"/>
      <c r="K306" s="515"/>
      <c r="L306" s="515"/>
      <c r="M306" s="515"/>
      <c r="N306" s="515"/>
      <c r="O306" s="515"/>
      <c r="P306" s="222"/>
      <c r="Q306" s="364"/>
      <c r="R306" s="364"/>
      <c r="S306" s="364"/>
      <c r="T306" s="364"/>
      <c r="U306" s="364"/>
      <c r="V306" s="364"/>
      <c r="W306" s="364"/>
      <c r="X306" s="222"/>
      <c r="Y306" s="222"/>
      <c r="Z306" s="364"/>
      <c r="AA306" s="364"/>
      <c r="AB306" s="364"/>
      <c r="AC306" s="364"/>
      <c r="AD306" s="364"/>
      <c r="AE306" s="364"/>
      <c r="AF306" s="364"/>
      <c r="AG306" s="222"/>
      <c r="AH306" s="222"/>
      <c r="AI306" s="222"/>
      <c r="AJ306" s="364"/>
      <c r="AK306" s="364"/>
      <c r="AL306" s="364"/>
      <c r="AM306" s="364"/>
      <c r="AN306" s="364"/>
      <c r="AO306" s="364"/>
      <c r="AP306" s="222"/>
      <c r="AQ306" s="222"/>
      <c r="AR306" s="388"/>
    </row>
    <row r="307" spans="1:44">
      <c r="A307" s="380"/>
      <c r="B307" s="356"/>
      <c r="C307" s="404"/>
      <c r="D307" s="399"/>
      <c r="E307" s="402"/>
      <c r="F307" s="402"/>
      <c r="G307" s="384"/>
      <c r="H307" s="384"/>
      <c r="I307" s="384"/>
      <c r="J307" s="384"/>
      <c r="K307" s="384"/>
      <c r="L307" s="384"/>
      <c r="M307" s="384"/>
      <c r="N307" s="384"/>
      <c r="O307" s="384"/>
      <c r="P307" s="364"/>
      <c r="Q307" s="364"/>
      <c r="R307" s="364"/>
      <c r="S307" s="364"/>
      <c r="T307" s="364"/>
      <c r="U307" s="364"/>
      <c r="V307" s="364"/>
      <c r="W307" s="364"/>
      <c r="X307" s="364"/>
      <c r="Y307" s="364"/>
      <c r="Z307" s="364"/>
      <c r="AA307" s="222"/>
      <c r="AB307" s="222"/>
      <c r="AC307" s="222"/>
      <c r="AD307" s="222"/>
      <c r="AE307" s="222"/>
      <c r="AF307" s="222"/>
      <c r="AG307" s="222"/>
      <c r="AH307" s="222"/>
      <c r="AI307" s="222"/>
      <c r="AJ307" s="222"/>
      <c r="AK307" s="222"/>
      <c r="AL307" s="222"/>
      <c r="AM307" s="222"/>
      <c r="AN307" s="222"/>
      <c r="AO307" s="222"/>
      <c r="AP307" s="222"/>
      <c r="AQ307" s="222"/>
      <c r="AR307" s="388"/>
    </row>
    <row r="308" spans="1:44">
      <c r="A308" s="380"/>
      <c r="B308" s="356"/>
      <c r="C308" s="408"/>
      <c r="D308" s="399"/>
      <c r="E308" s="402"/>
      <c r="F308" s="402"/>
      <c r="G308" s="384"/>
      <c r="H308" s="384"/>
      <c r="I308" s="384"/>
      <c r="J308" s="384"/>
      <c r="K308" s="384"/>
      <c r="L308" s="384"/>
      <c r="M308" s="384"/>
      <c r="N308" s="384"/>
      <c r="O308" s="384"/>
      <c r="P308" s="222"/>
      <c r="Q308" s="364"/>
      <c r="R308" s="364"/>
      <c r="S308" s="364"/>
      <c r="T308" s="222"/>
      <c r="U308" s="222"/>
      <c r="V308" s="222"/>
      <c r="W308" s="222"/>
      <c r="X308" s="222"/>
      <c r="Y308" s="222"/>
      <c r="Z308" s="364"/>
      <c r="AA308" s="222"/>
      <c r="AB308" s="222"/>
      <c r="AC308" s="222"/>
      <c r="AD308" s="222"/>
      <c r="AE308" s="222"/>
      <c r="AF308" s="222"/>
      <c r="AG308" s="222"/>
      <c r="AH308" s="222"/>
      <c r="AI308" s="222"/>
      <c r="AJ308" s="222"/>
      <c r="AK308" s="222"/>
      <c r="AL308" s="222"/>
      <c r="AM308" s="222"/>
      <c r="AN308" s="222"/>
      <c r="AO308" s="222"/>
      <c r="AP308" s="222"/>
      <c r="AQ308" s="222"/>
      <c r="AR308" s="388"/>
    </row>
    <row r="309" spans="1:44">
      <c r="A309" s="380"/>
      <c r="B309" s="356"/>
      <c r="C309" s="408"/>
      <c r="D309" s="399"/>
      <c r="E309" s="402"/>
      <c r="F309" s="402"/>
      <c r="G309" s="384"/>
      <c r="H309" s="384"/>
      <c r="I309" s="384"/>
      <c r="J309" s="384"/>
      <c r="K309" s="384"/>
      <c r="L309" s="384"/>
      <c r="M309" s="384"/>
      <c r="N309" s="384"/>
      <c r="O309" s="384"/>
      <c r="P309" s="222"/>
      <c r="Q309" s="364"/>
      <c r="R309" s="364"/>
      <c r="S309" s="364"/>
      <c r="T309" s="222"/>
      <c r="U309" s="222"/>
      <c r="V309" s="222"/>
      <c r="W309" s="222"/>
      <c r="X309" s="222"/>
      <c r="Y309" s="222"/>
      <c r="Z309" s="364"/>
      <c r="AA309" s="222"/>
      <c r="AB309" s="222"/>
      <c r="AC309" s="222"/>
      <c r="AD309" s="222"/>
      <c r="AE309" s="222"/>
      <c r="AF309" s="222"/>
      <c r="AG309" s="222"/>
      <c r="AH309" s="222"/>
      <c r="AI309" s="222"/>
      <c r="AJ309" s="222"/>
      <c r="AK309" s="222"/>
      <c r="AL309" s="222"/>
      <c r="AM309" s="222"/>
      <c r="AN309" s="222"/>
      <c r="AO309" s="222"/>
      <c r="AP309" s="222"/>
      <c r="AQ309" s="222"/>
      <c r="AR309" s="388"/>
    </row>
    <row r="310" spans="1:44">
      <c r="A310" s="380"/>
      <c r="B310" s="356"/>
      <c r="C310" s="408"/>
      <c r="D310" s="399"/>
      <c r="E310" s="402"/>
      <c r="F310" s="402"/>
      <c r="G310" s="384"/>
      <c r="H310" s="384"/>
      <c r="I310" s="384"/>
      <c r="J310" s="384"/>
      <c r="K310" s="384"/>
      <c r="L310" s="384"/>
      <c r="M310" s="384"/>
      <c r="N310" s="384"/>
      <c r="O310" s="384"/>
      <c r="P310" s="222"/>
      <c r="Q310" s="364"/>
      <c r="R310" s="364"/>
      <c r="S310" s="364"/>
      <c r="T310" s="222"/>
      <c r="U310" s="222"/>
      <c r="V310" s="222"/>
      <c r="W310" s="222"/>
      <c r="X310" s="222"/>
      <c r="Y310" s="222"/>
      <c r="Z310" s="364"/>
      <c r="AA310" s="222"/>
      <c r="AB310" s="222"/>
      <c r="AC310" s="222"/>
      <c r="AD310" s="222"/>
      <c r="AE310" s="222"/>
      <c r="AF310" s="222"/>
      <c r="AG310" s="222"/>
      <c r="AH310" s="222"/>
      <c r="AI310" s="222"/>
      <c r="AJ310" s="222"/>
      <c r="AK310" s="222"/>
      <c r="AL310" s="222"/>
      <c r="AM310" s="222"/>
      <c r="AN310" s="222"/>
      <c r="AO310" s="222"/>
      <c r="AP310" s="222"/>
      <c r="AQ310" s="222"/>
      <c r="AR310" s="388"/>
    </row>
    <row r="311" spans="1:44">
      <c r="A311" s="380"/>
      <c r="B311" s="356"/>
      <c r="C311" s="408"/>
      <c r="D311" s="399"/>
      <c r="E311" s="402"/>
      <c r="F311" s="402"/>
      <c r="G311" s="384"/>
      <c r="H311" s="384"/>
      <c r="I311" s="384"/>
      <c r="J311" s="384"/>
      <c r="K311" s="384"/>
      <c r="L311" s="384"/>
      <c r="M311" s="384"/>
      <c r="N311" s="384"/>
      <c r="O311" s="384"/>
      <c r="P311" s="222"/>
      <c r="Q311" s="364"/>
      <c r="R311" s="364"/>
      <c r="S311" s="364"/>
      <c r="T311" s="222"/>
      <c r="U311" s="222"/>
      <c r="V311" s="222"/>
      <c r="W311" s="222"/>
      <c r="X311" s="222"/>
      <c r="Y311" s="222"/>
      <c r="Z311" s="364"/>
      <c r="AA311" s="222"/>
      <c r="AB311" s="222"/>
      <c r="AC311" s="222"/>
      <c r="AD311" s="222"/>
      <c r="AE311" s="222"/>
      <c r="AF311" s="222"/>
      <c r="AG311" s="222"/>
      <c r="AH311" s="222"/>
      <c r="AI311" s="222"/>
      <c r="AJ311" s="222"/>
      <c r="AK311" s="222"/>
      <c r="AL311" s="222"/>
      <c r="AM311" s="222"/>
      <c r="AN311" s="222"/>
      <c r="AO311" s="222"/>
      <c r="AP311" s="222"/>
      <c r="AQ311" s="222"/>
      <c r="AR311" s="388"/>
    </row>
    <row r="312" spans="1:44">
      <c r="A312" s="380"/>
      <c r="B312" s="356"/>
      <c r="C312" s="408"/>
      <c r="D312" s="399"/>
      <c r="E312" s="402"/>
      <c r="F312" s="402"/>
      <c r="G312" s="384"/>
      <c r="H312" s="384"/>
      <c r="I312" s="384"/>
      <c r="J312" s="384"/>
      <c r="K312" s="384"/>
      <c r="L312" s="384"/>
      <c r="M312" s="384"/>
      <c r="N312" s="384"/>
      <c r="O312" s="384"/>
      <c r="P312" s="384"/>
      <c r="Q312" s="387"/>
      <c r="R312" s="385"/>
      <c r="S312" s="385"/>
      <c r="T312" s="385"/>
      <c r="U312" s="385"/>
      <c r="V312" s="385"/>
      <c r="W312" s="385"/>
      <c r="X312" s="384"/>
      <c r="Y312" s="384"/>
      <c r="Z312" s="385"/>
      <c r="AA312" s="385"/>
      <c r="AB312" s="385"/>
      <c r="AC312" s="385"/>
      <c r="AD312" s="385"/>
      <c r="AE312" s="385"/>
      <c r="AF312" s="385"/>
      <c r="AG312" s="384"/>
      <c r="AH312" s="384"/>
      <c r="AI312" s="385"/>
      <c r="AJ312" s="385"/>
      <c r="AK312" s="385"/>
      <c r="AL312" s="385"/>
      <c r="AM312" s="385"/>
      <c r="AN312" s="385"/>
      <c r="AO312" s="385"/>
      <c r="AP312" s="384"/>
      <c r="AQ312" s="384"/>
      <c r="AR312" s="388"/>
    </row>
    <row r="313" spans="1:44">
      <c r="A313" s="380"/>
      <c r="B313" s="356"/>
      <c r="C313" s="393"/>
      <c r="D313" s="359"/>
      <c r="E313" s="391"/>
      <c r="F313" s="361"/>
      <c r="G313" s="349"/>
      <c r="H313" s="392"/>
      <c r="I313" s="384"/>
      <c r="J313" s="384"/>
      <c r="K313" s="384"/>
      <c r="L313" s="384"/>
      <c r="M313" s="384"/>
      <c r="N313" s="384"/>
      <c r="O313" s="386"/>
      <c r="P313" s="386"/>
      <c r="Q313" s="387"/>
      <c r="R313" s="384"/>
      <c r="S313" s="384"/>
      <c r="T313" s="384"/>
      <c r="U313" s="384"/>
      <c r="V313" s="384"/>
      <c r="W313" s="384"/>
      <c r="X313" s="386"/>
      <c r="Y313" s="386"/>
      <c r="Z313" s="385"/>
      <c r="AA313" s="384"/>
      <c r="AB313" s="384"/>
      <c r="AC313" s="384"/>
      <c r="AD313" s="384"/>
      <c r="AE313" s="384"/>
      <c r="AF313" s="384"/>
      <c r="AG313" s="386"/>
      <c r="AH313" s="386"/>
      <c r="AI313" s="385"/>
      <c r="AJ313" s="384"/>
      <c r="AK313" s="384"/>
      <c r="AL313" s="384"/>
      <c r="AM313" s="384"/>
      <c r="AN313" s="384"/>
      <c r="AO313" s="384"/>
      <c r="AP313" s="386"/>
      <c r="AQ313" s="386"/>
      <c r="AR313" s="388"/>
    </row>
    <row r="314" spans="1:44">
      <c r="A314" s="380"/>
      <c r="B314" s="356"/>
      <c r="C314" s="409"/>
      <c r="D314" s="410"/>
      <c r="E314" s="361"/>
      <c r="F314" s="361"/>
      <c r="G314" s="359"/>
      <c r="H314" s="400"/>
      <c r="I314" s="364"/>
      <c r="J314" s="364"/>
      <c r="K314" s="222"/>
      <c r="L314" s="222"/>
      <c r="M314" s="222"/>
      <c r="N314" s="222"/>
      <c r="O314" s="222"/>
      <c r="P314" s="222"/>
      <c r="Q314" s="364"/>
      <c r="R314" s="364"/>
      <c r="S314" s="364"/>
      <c r="T314" s="222"/>
      <c r="U314" s="222"/>
      <c r="V314" s="222"/>
      <c r="W314" s="222"/>
      <c r="X314" s="222"/>
      <c r="Y314" s="222"/>
      <c r="Z314" s="364"/>
      <c r="AA314" s="222"/>
      <c r="AB314" s="222"/>
      <c r="AC314" s="222"/>
      <c r="AD314" s="222"/>
      <c r="AE314" s="222"/>
      <c r="AF314" s="222"/>
      <c r="AG314" s="222"/>
      <c r="AH314" s="222"/>
      <c r="AI314" s="222"/>
      <c r="AJ314" s="222"/>
      <c r="AK314" s="222"/>
      <c r="AL314" s="222"/>
      <c r="AM314" s="222"/>
      <c r="AN314" s="222"/>
      <c r="AO314" s="222"/>
      <c r="AP314" s="222"/>
      <c r="AQ314" s="222"/>
      <c r="AR314" s="388"/>
    </row>
    <row r="315" spans="1:44">
      <c r="A315" s="380"/>
      <c r="B315" s="356"/>
      <c r="C315" s="409"/>
      <c r="D315" s="410"/>
      <c r="E315" s="361"/>
      <c r="F315" s="361"/>
      <c r="G315" s="360"/>
      <c r="H315" s="400"/>
      <c r="I315" s="364"/>
      <c r="J315" s="364"/>
      <c r="K315" s="222"/>
      <c r="L315" s="222"/>
      <c r="M315" s="222"/>
      <c r="N315" s="222"/>
      <c r="O315" s="222"/>
      <c r="P315" s="222"/>
      <c r="Q315" s="364"/>
      <c r="R315" s="364"/>
      <c r="S315" s="364"/>
      <c r="T315" s="222"/>
      <c r="U315" s="222"/>
      <c r="V315" s="222"/>
      <c r="W315" s="222"/>
      <c r="X315" s="222"/>
      <c r="Y315" s="222"/>
      <c r="Z315" s="364"/>
      <c r="AA315" s="222"/>
      <c r="AB315" s="222"/>
      <c r="AC315" s="222"/>
      <c r="AD315" s="222"/>
      <c r="AE315" s="222"/>
      <c r="AF315" s="222"/>
      <c r="AG315" s="222"/>
      <c r="AH315" s="222"/>
      <c r="AI315" s="222"/>
      <c r="AJ315" s="222"/>
      <c r="AK315" s="222"/>
      <c r="AL315" s="222"/>
      <c r="AM315" s="222"/>
      <c r="AN315" s="222"/>
      <c r="AO315" s="222"/>
      <c r="AP315" s="222"/>
      <c r="AQ315" s="222"/>
      <c r="AR315" s="388"/>
    </row>
    <row r="316" spans="1:44">
      <c r="A316" s="380"/>
      <c r="B316" s="356"/>
      <c r="C316" s="409"/>
      <c r="D316" s="410"/>
      <c r="E316" s="361"/>
      <c r="F316" s="361"/>
      <c r="G316" s="360"/>
      <c r="H316" s="400"/>
      <c r="I316" s="364"/>
      <c r="J316" s="364"/>
      <c r="K316" s="222"/>
      <c r="L316" s="222"/>
      <c r="M316" s="222"/>
      <c r="N316" s="222"/>
      <c r="O316" s="222"/>
      <c r="P316" s="222"/>
      <c r="Q316" s="364"/>
      <c r="R316" s="364"/>
      <c r="S316" s="364"/>
      <c r="T316" s="222"/>
      <c r="U316" s="222"/>
      <c r="V316" s="222"/>
      <c r="W316" s="222"/>
      <c r="X316" s="222"/>
      <c r="Y316" s="222"/>
      <c r="Z316" s="364"/>
      <c r="AA316" s="222"/>
      <c r="AB316" s="222"/>
      <c r="AC316" s="222"/>
      <c r="AD316" s="222"/>
      <c r="AE316" s="222"/>
      <c r="AF316" s="222"/>
      <c r="AG316" s="222"/>
      <c r="AH316" s="222"/>
      <c r="AI316" s="222"/>
      <c r="AJ316" s="222"/>
      <c r="AK316" s="222"/>
      <c r="AL316" s="222"/>
      <c r="AM316" s="222"/>
      <c r="AN316" s="222"/>
      <c r="AO316" s="222"/>
      <c r="AP316" s="222"/>
      <c r="AQ316" s="222"/>
      <c r="AR316" s="388"/>
    </row>
    <row r="317" spans="1:44">
      <c r="A317" s="380"/>
      <c r="B317" s="356"/>
      <c r="C317" s="409"/>
      <c r="D317" s="410"/>
      <c r="E317" s="361"/>
      <c r="F317" s="361"/>
      <c r="G317" s="357"/>
      <c r="H317" s="400"/>
      <c r="I317" s="364"/>
      <c r="J317" s="364"/>
      <c r="K317" s="222"/>
      <c r="L317" s="222"/>
      <c r="M317" s="222"/>
      <c r="N317" s="222"/>
      <c r="O317" s="222"/>
      <c r="P317" s="222"/>
      <c r="Q317" s="364"/>
      <c r="R317" s="364"/>
      <c r="S317" s="364"/>
      <c r="T317" s="222"/>
      <c r="U317" s="222"/>
      <c r="V317" s="222"/>
      <c r="W317" s="222"/>
      <c r="X317" s="222"/>
      <c r="Y317" s="222"/>
      <c r="Z317" s="364"/>
      <c r="AA317" s="222"/>
      <c r="AB317" s="222"/>
      <c r="AC317" s="222"/>
      <c r="AD317" s="222"/>
      <c r="AE317" s="222"/>
      <c r="AF317" s="222"/>
      <c r="AG317" s="222"/>
      <c r="AH317" s="222"/>
      <c r="AI317" s="222"/>
      <c r="AJ317" s="222"/>
      <c r="AK317" s="222"/>
      <c r="AL317" s="222"/>
      <c r="AM317" s="222"/>
      <c r="AN317" s="222"/>
      <c r="AO317" s="222"/>
      <c r="AP317" s="222"/>
      <c r="AQ317" s="222"/>
      <c r="AR317" s="388"/>
    </row>
    <row r="318" spans="1:44">
      <c r="A318" s="380"/>
      <c r="B318" s="356"/>
      <c r="C318" s="409"/>
      <c r="D318" s="410"/>
      <c r="E318" s="411"/>
      <c r="F318" s="361"/>
      <c r="G318" s="360"/>
      <c r="H318" s="400"/>
      <c r="I318" s="364"/>
      <c r="J318" s="364"/>
      <c r="K318" s="222"/>
      <c r="L318" s="222"/>
      <c r="M318" s="222"/>
      <c r="N318" s="222"/>
      <c r="O318" s="222"/>
      <c r="P318" s="222"/>
      <c r="Q318" s="364"/>
      <c r="R318" s="364"/>
      <c r="S318" s="364"/>
      <c r="T318" s="222"/>
      <c r="U318" s="222"/>
      <c r="V318" s="222"/>
      <c r="W318" s="222"/>
      <c r="X318" s="222"/>
      <c r="Y318" s="222"/>
      <c r="Z318" s="364"/>
      <c r="AA318" s="222"/>
      <c r="AB318" s="222"/>
      <c r="AC318" s="222"/>
      <c r="AD318" s="222"/>
      <c r="AE318" s="222"/>
      <c r="AF318" s="222"/>
      <c r="AG318" s="222"/>
      <c r="AH318" s="222"/>
      <c r="AI318" s="222"/>
      <c r="AJ318" s="222"/>
      <c r="AK318" s="222"/>
      <c r="AL318" s="222"/>
      <c r="AM318" s="222"/>
      <c r="AN318" s="222"/>
      <c r="AO318" s="222"/>
      <c r="AP318" s="222"/>
      <c r="AQ318" s="222"/>
      <c r="AR318" s="388"/>
    </row>
    <row r="319" spans="1:44">
      <c r="A319" s="380"/>
      <c r="B319" s="356"/>
      <c r="C319" s="409"/>
      <c r="D319" s="410"/>
      <c r="E319" s="411"/>
      <c r="F319" s="361"/>
      <c r="G319" s="360"/>
      <c r="H319" s="400"/>
      <c r="I319" s="364"/>
      <c r="J319" s="364"/>
      <c r="K319" s="222"/>
      <c r="L319" s="222"/>
      <c r="M319" s="222"/>
      <c r="N319" s="222"/>
      <c r="O319" s="222"/>
      <c r="P319" s="222"/>
      <c r="Q319" s="364"/>
      <c r="R319" s="364"/>
      <c r="S319" s="364"/>
      <c r="T319" s="222"/>
      <c r="U319" s="222"/>
      <c r="V319" s="222"/>
      <c r="W319" s="222"/>
      <c r="X319" s="222"/>
      <c r="Y319" s="222"/>
      <c r="Z319" s="364"/>
      <c r="AA319" s="222"/>
      <c r="AB319" s="222"/>
      <c r="AC319" s="222"/>
      <c r="AD319" s="222"/>
      <c r="AE319" s="222"/>
      <c r="AF319" s="222"/>
      <c r="AG319" s="222"/>
      <c r="AH319" s="222"/>
      <c r="AI319" s="222"/>
      <c r="AJ319" s="222"/>
      <c r="AK319" s="222"/>
      <c r="AL319" s="222"/>
      <c r="AM319" s="222"/>
      <c r="AN319" s="222"/>
      <c r="AO319" s="222"/>
      <c r="AP319" s="222"/>
      <c r="AQ319" s="222"/>
      <c r="AR319" s="388"/>
    </row>
    <row r="320" spans="1:44">
      <c r="A320" s="380"/>
      <c r="B320" s="356"/>
      <c r="C320" s="389"/>
      <c r="D320" s="396"/>
      <c r="E320" s="383"/>
      <c r="F320" s="361"/>
      <c r="G320" s="370"/>
      <c r="H320" s="412"/>
      <c r="I320" s="413"/>
      <c r="J320" s="413"/>
      <c r="K320" s="413"/>
      <c r="L320" s="413"/>
      <c r="M320" s="413"/>
      <c r="N320" s="413"/>
      <c r="O320" s="386"/>
      <c r="P320" s="386"/>
      <c r="Q320" s="414"/>
      <c r="R320" s="413"/>
      <c r="S320" s="413"/>
      <c r="T320" s="413"/>
      <c r="U320" s="413"/>
      <c r="V320" s="413"/>
      <c r="W320" s="413"/>
      <c r="X320" s="386"/>
      <c r="Y320" s="386"/>
      <c r="Z320" s="386"/>
      <c r="AA320" s="413"/>
      <c r="AB320" s="413"/>
      <c r="AC320" s="413"/>
      <c r="AD320" s="413"/>
      <c r="AE320" s="413"/>
      <c r="AF320" s="413"/>
      <c r="AG320" s="386"/>
      <c r="AH320" s="386"/>
      <c r="AI320" s="386"/>
      <c r="AJ320" s="413"/>
      <c r="AK320" s="413"/>
      <c r="AL320" s="413"/>
      <c r="AM320" s="413"/>
      <c r="AN320" s="413"/>
      <c r="AO320" s="413"/>
      <c r="AP320" s="386"/>
      <c r="AQ320" s="386"/>
      <c r="AR320" s="388"/>
    </row>
    <row r="321" spans="1:44">
      <c r="A321" s="380"/>
      <c r="B321" s="356"/>
      <c r="C321" s="409"/>
      <c r="D321" s="410"/>
      <c r="E321" s="411"/>
      <c r="F321" s="361"/>
      <c r="G321" s="360"/>
      <c r="H321" s="400"/>
      <c r="I321" s="364"/>
      <c r="J321" s="364"/>
      <c r="K321" s="222"/>
      <c r="L321" s="222"/>
      <c r="M321" s="222"/>
      <c r="N321" s="222"/>
      <c r="O321" s="222"/>
      <c r="P321" s="222"/>
      <c r="Q321" s="364"/>
      <c r="R321" s="364"/>
      <c r="S321" s="364"/>
      <c r="T321" s="222"/>
      <c r="U321" s="222"/>
      <c r="V321" s="222"/>
      <c r="W321" s="222"/>
      <c r="X321" s="222"/>
      <c r="Y321" s="222"/>
      <c r="Z321" s="364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  <c r="AQ321" s="222"/>
      <c r="AR321" s="388"/>
    </row>
    <row r="322" spans="1:44">
      <c r="A322" s="381"/>
      <c r="B322" s="356"/>
      <c r="C322" s="409"/>
      <c r="D322" s="410"/>
      <c r="E322" s="411"/>
      <c r="F322" s="361"/>
      <c r="G322" s="360"/>
      <c r="H322" s="400"/>
      <c r="I322" s="364"/>
      <c r="J322" s="364"/>
      <c r="K322" s="222"/>
      <c r="L322" s="222"/>
      <c r="M322" s="222"/>
      <c r="N322" s="222"/>
      <c r="O322" s="222"/>
      <c r="P322" s="222"/>
      <c r="Q322" s="364"/>
      <c r="R322" s="364"/>
      <c r="S322" s="364"/>
      <c r="T322" s="222"/>
      <c r="U322" s="222"/>
      <c r="V322" s="222"/>
      <c r="W322" s="222"/>
      <c r="X322" s="222"/>
      <c r="Y322" s="222"/>
      <c r="Z322" s="364"/>
      <c r="AA322" s="222"/>
      <c r="AB322" s="222"/>
      <c r="AC322" s="222"/>
      <c r="AD322" s="222"/>
      <c r="AE322" s="222"/>
      <c r="AF322" s="222"/>
      <c r="AG322" s="222"/>
      <c r="AH322" s="222"/>
      <c r="AI322" s="222"/>
      <c r="AJ322" s="222"/>
      <c r="AK322" s="222"/>
      <c r="AL322" s="222"/>
      <c r="AM322" s="222"/>
      <c r="AN322" s="222"/>
      <c r="AO322" s="222"/>
      <c r="AP322" s="222"/>
      <c r="AQ322" s="222"/>
      <c r="AR322" s="388"/>
    </row>
    <row r="323" spans="1:44">
      <c r="A323" s="381"/>
      <c r="B323" s="356"/>
      <c r="C323" s="409"/>
      <c r="D323" s="410"/>
      <c r="E323" s="411"/>
      <c r="F323" s="361"/>
      <c r="G323" s="360"/>
      <c r="H323" s="400"/>
      <c r="I323" s="364"/>
      <c r="J323" s="364"/>
      <c r="K323" s="222"/>
      <c r="L323" s="222"/>
      <c r="M323" s="222"/>
      <c r="N323" s="222"/>
      <c r="O323" s="222"/>
      <c r="P323" s="222"/>
      <c r="Q323" s="364"/>
      <c r="R323" s="364"/>
      <c r="S323" s="364"/>
      <c r="T323" s="222"/>
      <c r="U323" s="222"/>
      <c r="V323" s="222"/>
      <c r="W323" s="222"/>
      <c r="X323" s="222"/>
      <c r="Y323" s="222"/>
      <c r="Z323" s="364"/>
      <c r="AA323" s="222"/>
      <c r="AB323" s="222"/>
      <c r="AC323" s="222"/>
      <c r="AD323" s="222"/>
      <c r="AE323" s="222"/>
      <c r="AF323" s="222"/>
      <c r="AG323" s="222"/>
      <c r="AH323" s="222"/>
      <c r="AI323" s="222"/>
      <c r="AJ323" s="222"/>
      <c r="AK323" s="222"/>
      <c r="AL323" s="222"/>
      <c r="AM323" s="222"/>
      <c r="AN323" s="222"/>
      <c r="AO323" s="222"/>
      <c r="AP323" s="222"/>
      <c r="AQ323" s="222"/>
      <c r="AR323" s="388"/>
    </row>
    <row r="324" spans="1:44">
      <c r="A324" s="381"/>
      <c r="B324" s="356"/>
      <c r="C324" s="409"/>
      <c r="D324" s="410"/>
      <c r="E324" s="411"/>
      <c r="F324" s="361"/>
      <c r="G324" s="360"/>
      <c r="H324" s="400"/>
      <c r="I324" s="364"/>
      <c r="J324" s="364"/>
      <c r="K324" s="222"/>
      <c r="L324" s="222"/>
      <c r="M324" s="222"/>
      <c r="N324" s="222"/>
      <c r="O324" s="222"/>
      <c r="P324" s="222"/>
      <c r="Q324" s="364"/>
      <c r="R324" s="364"/>
      <c r="S324" s="364"/>
      <c r="T324" s="222"/>
      <c r="U324" s="222"/>
      <c r="V324" s="222"/>
      <c r="W324" s="222"/>
      <c r="X324" s="222"/>
      <c r="Y324" s="222"/>
      <c r="Z324" s="364"/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  <c r="AK324" s="222"/>
      <c r="AL324" s="222"/>
      <c r="AM324" s="222"/>
      <c r="AN324" s="222"/>
      <c r="AO324" s="222"/>
      <c r="AP324" s="222"/>
      <c r="AQ324" s="222"/>
      <c r="AR324" s="388"/>
    </row>
    <row r="325" spans="1:44">
      <c r="A325" s="380"/>
      <c r="B325" s="356"/>
      <c r="C325" s="393"/>
      <c r="D325" s="415"/>
      <c r="E325" s="383"/>
      <c r="F325" s="361"/>
      <c r="G325" s="416"/>
      <c r="H325" s="417"/>
      <c r="I325" s="386"/>
      <c r="J325" s="386"/>
      <c r="K325" s="386"/>
      <c r="L325" s="386"/>
      <c r="M325" s="386"/>
      <c r="N325" s="386"/>
      <c r="O325" s="413"/>
      <c r="P325" s="413"/>
      <c r="Q325" s="414"/>
      <c r="R325" s="386"/>
      <c r="S325" s="386"/>
      <c r="T325" s="386"/>
      <c r="U325" s="386"/>
      <c r="V325" s="386"/>
      <c r="W325" s="386"/>
      <c r="X325" s="413"/>
      <c r="Y325" s="413"/>
      <c r="Z325" s="386"/>
      <c r="AA325" s="386"/>
      <c r="AB325" s="386"/>
      <c r="AC325" s="386"/>
      <c r="AD325" s="386"/>
      <c r="AE325" s="386"/>
      <c r="AF325" s="386"/>
      <c r="AG325" s="413"/>
      <c r="AH325" s="413"/>
      <c r="AI325" s="386"/>
      <c r="AJ325" s="386"/>
      <c r="AK325" s="386"/>
      <c r="AL325" s="386"/>
      <c r="AM325" s="386"/>
      <c r="AN325" s="386"/>
      <c r="AO325" s="386"/>
      <c r="AP325" s="413"/>
      <c r="AQ325" s="413"/>
      <c r="AR325" s="388"/>
    </row>
    <row r="326" spans="1:44">
      <c r="A326" s="381"/>
      <c r="B326" s="356"/>
      <c r="C326" s="358"/>
      <c r="D326" s="359"/>
      <c r="E326" s="383"/>
      <c r="F326" s="361"/>
      <c r="G326" s="362"/>
      <c r="H326" s="363"/>
      <c r="I326" s="418"/>
      <c r="J326" s="418"/>
      <c r="K326" s="418"/>
      <c r="L326" s="418"/>
      <c r="M326" s="418"/>
      <c r="N326" s="418"/>
      <c r="O326" s="418"/>
      <c r="P326" s="418"/>
      <c r="Q326" s="419"/>
      <c r="R326" s="418"/>
      <c r="S326" s="418"/>
      <c r="T326" s="418"/>
      <c r="U326" s="418"/>
      <c r="V326" s="418"/>
      <c r="W326" s="418"/>
      <c r="X326" s="418"/>
      <c r="Y326" s="418"/>
      <c r="Z326" s="364"/>
      <c r="AA326" s="418"/>
      <c r="AB326" s="418"/>
      <c r="AC326" s="418"/>
      <c r="AD326" s="418"/>
      <c r="AE326" s="418"/>
      <c r="AF326" s="418"/>
      <c r="AG326" s="418"/>
      <c r="AH326" s="418"/>
      <c r="AI326" s="222"/>
      <c r="AJ326" s="418"/>
      <c r="AK326" s="418"/>
      <c r="AL326" s="418"/>
      <c r="AM326" s="418"/>
      <c r="AN326" s="418"/>
      <c r="AO326" s="418"/>
      <c r="AP326" s="418"/>
      <c r="AQ326" s="418"/>
      <c r="AR326" s="388"/>
    </row>
    <row r="327" spans="1:44">
      <c r="A327" s="380"/>
      <c r="B327" s="356"/>
      <c r="C327" s="393"/>
      <c r="D327" s="415"/>
      <c r="E327" s="383"/>
      <c r="F327" s="361"/>
      <c r="G327" s="370"/>
      <c r="H327" s="420"/>
      <c r="I327" s="405"/>
      <c r="J327" s="405"/>
      <c r="K327" s="405"/>
      <c r="L327" s="405"/>
      <c r="M327" s="405"/>
      <c r="N327" s="405"/>
      <c r="O327" s="405"/>
      <c r="P327" s="405"/>
      <c r="Q327" s="406"/>
      <c r="R327" s="405"/>
      <c r="S327" s="405"/>
      <c r="T327" s="405"/>
      <c r="U327" s="405"/>
      <c r="V327" s="405"/>
      <c r="W327" s="405"/>
      <c r="X327" s="405"/>
      <c r="Y327" s="405"/>
      <c r="Z327" s="364"/>
      <c r="AA327" s="222"/>
      <c r="AB327" s="222"/>
      <c r="AC327" s="222"/>
      <c r="AD327" s="222"/>
      <c r="AE327" s="222"/>
      <c r="AF327" s="222"/>
      <c r="AG327" s="222"/>
      <c r="AH327" s="222"/>
      <c r="AI327" s="222"/>
      <c r="AJ327" s="222"/>
      <c r="AK327" s="222"/>
      <c r="AL327" s="222"/>
      <c r="AM327" s="222"/>
      <c r="AN327" s="222"/>
      <c r="AO327" s="222"/>
      <c r="AP327" s="222"/>
      <c r="AQ327" s="222"/>
      <c r="AR327" s="388"/>
    </row>
    <row r="328" spans="1:44">
      <c r="A328" s="380"/>
      <c r="B328" s="356"/>
      <c r="C328" s="389"/>
      <c r="D328" s="396"/>
      <c r="E328" s="383"/>
      <c r="F328" s="361"/>
      <c r="G328" s="349"/>
      <c r="H328" s="392"/>
      <c r="I328" s="384"/>
      <c r="J328" s="384"/>
      <c r="K328" s="384"/>
      <c r="L328" s="384"/>
      <c r="M328" s="384"/>
      <c r="N328" s="384"/>
      <c r="O328" s="386"/>
      <c r="P328" s="386"/>
      <c r="Q328" s="387"/>
      <c r="R328" s="384"/>
      <c r="S328" s="384"/>
      <c r="T328" s="384"/>
      <c r="U328" s="384"/>
      <c r="V328" s="384"/>
      <c r="W328" s="384"/>
      <c r="X328" s="386"/>
      <c r="Y328" s="386"/>
      <c r="Z328" s="385"/>
      <c r="AA328" s="384"/>
      <c r="AB328" s="384"/>
      <c r="AC328" s="384"/>
      <c r="AD328" s="384"/>
      <c r="AE328" s="384"/>
      <c r="AF328" s="384"/>
      <c r="AG328" s="386"/>
      <c r="AH328" s="386"/>
      <c r="AI328" s="385"/>
      <c r="AJ328" s="384"/>
      <c r="AK328" s="384"/>
      <c r="AL328" s="384"/>
      <c r="AM328" s="384"/>
      <c r="AN328" s="384"/>
      <c r="AO328" s="384"/>
      <c r="AP328" s="386"/>
      <c r="AQ328" s="386"/>
      <c r="AR328" s="388"/>
    </row>
    <row r="329" spans="1:44">
      <c r="A329" s="380"/>
      <c r="B329" s="356"/>
      <c r="C329" s="393"/>
      <c r="D329" s="359"/>
      <c r="E329" s="383"/>
      <c r="F329" s="361"/>
      <c r="G329" s="421"/>
      <c r="H329" s="392"/>
      <c r="I329" s="385"/>
      <c r="J329" s="385"/>
      <c r="K329" s="385"/>
      <c r="L329" s="385"/>
      <c r="M329" s="384"/>
      <c r="N329" s="384"/>
      <c r="O329" s="386"/>
      <c r="P329" s="386"/>
      <c r="Q329" s="387"/>
      <c r="R329" s="384"/>
      <c r="S329" s="384"/>
      <c r="T329" s="384"/>
      <c r="U329" s="384"/>
      <c r="V329" s="384"/>
      <c r="W329" s="384"/>
      <c r="X329" s="386"/>
      <c r="Y329" s="386"/>
      <c r="Z329" s="385"/>
      <c r="AA329" s="384"/>
      <c r="AB329" s="384"/>
      <c r="AC329" s="384"/>
      <c r="AD329" s="384"/>
      <c r="AE329" s="384"/>
      <c r="AF329" s="384"/>
      <c r="AG329" s="386"/>
      <c r="AH329" s="386"/>
      <c r="AI329" s="385"/>
      <c r="AJ329" s="384"/>
      <c r="AK329" s="384"/>
      <c r="AL329" s="384"/>
      <c r="AM329" s="384"/>
      <c r="AN329" s="384"/>
      <c r="AO329" s="384"/>
      <c r="AP329" s="386"/>
      <c r="AQ329" s="386"/>
      <c r="AR329" s="388"/>
    </row>
    <row r="330" spans="1:44">
      <c r="A330" s="380"/>
      <c r="B330" s="356"/>
      <c r="C330" s="409"/>
      <c r="D330" s="410"/>
      <c r="E330" s="411"/>
      <c r="F330" s="361"/>
      <c r="G330" s="360"/>
      <c r="H330" s="400"/>
      <c r="I330" s="364"/>
      <c r="J330" s="364"/>
      <c r="K330" s="222"/>
      <c r="L330" s="222"/>
      <c r="M330" s="222"/>
      <c r="N330" s="222"/>
      <c r="O330" s="222"/>
      <c r="P330" s="222"/>
      <c r="Q330" s="364"/>
      <c r="R330" s="364"/>
      <c r="S330" s="364"/>
      <c r="T330" s="222"/>
      <c r="U330" s="222"/>
      <c r="V330" s="222"/>
      <c r="W330" s="222"/>
      <c r="X330" s="222"/>
      <c r="Y330" s="222"/>
      <c r="Z330" s="364"/>
      <c r="AA330" s="222"/>
      <c r="AB330" s="222"/>
      <c r="AC330" s="222"/>
      <c r="AD330" s="222"/>
      <c r="AE330" s="222"/>
      <c r="AF330" s="222"/>
      <c r="AG330" s="222"/>
      <c r="AH330" s="222"/>
      <c r="AI330" s="222"/>
      <c r="AJ330" s="222"/>
      <c r="AK330" s="222"/>
      <c r="AL330" s="222"/>
      <c r="AM330" s="222"/>
      <c r="AN330" s="222"/>
      <c r="AO330" s="222"/>
      <c r="AP330" s="222"/>
      <c r="AQ330" s="222"/>
      <c r="AR330" s="388"/>
    </row>
    <row r="331" spans="1:44">
      <c r="A331" s="380"/>
      <c r="B331" s="356"/>
      <c r="C331" s="358"/>
      <c r="D331" s="359"/>
      <c r="E331" s="383"/>
      <c r="F331" s="361"/>
      <c r="G331" s="379"/>
      <c r="H331" s="363"/>
      <c r="I331" s="386"/>
      <c r="J331" s="386"/>
      <c r="K331" s="386"/>
      <c r="L331" s="386"/>
      <c r="M331" s="386"/>
      <c r="N331" s="386"/>
      <c r="O331" s="386"/>
      <c r="P331" s="386"/>
      <c r="Q331" s="414"/>
      <c r="R331" s="386"/>
      <c r="S331" s="386"/>
      <c r="T331" s="386"/>
      <c r="U331" s="386"/>
      <c r="V331" s="386"/>
      <c r="W331" s="386"/>
      <c r="X331" s="386"/>
      <c r="Y331" s="386"/>
      <c r="Z331" s="386"/>
      <c r="AA331" s="386"/>
      <c r="AB331" s="386"/>
      <c r="AC331" s="386"/>
      <c r="AD331" s="386"/>
      <c r="AE331" s="386"/>
      <c r="AF331" s="386"/>
      <c r="AG331" s="386"/>
      <c r="AH331" s="386"/>
      <c r="AI331" s="386"/>
      <c r="AJ331" s="386"/>
      <c r="AK331" s="386"/>
      <c r="AL331" s="386"/>
      <c r="AM331" s="386"/>
      <c r="AN331" s="386"/>
      <c r="AO331" s="386"/>
      <c r="AP331" s="386"/>
      <c r="AQ331" s="386"/>
      <c r="AR331" s="388"/>
    </row>
    <row r="332" spans="1:44">
      <c r="A332" s="380"/>
      <c r="B332" s="356"/>
      <c r="C332" s="358"/>
      <c r="D332" s="359"/>
      <c r="E332" s="383"/>
      <c r="F332" s="361"/>
      <c r="G332" s="422"/>
      <c r="H332" s="363"/>
      <c r="I332" s="405"/>
      <c r="J332" s="405"/>
      <c r="K332" s="405"/>
      <c r="L332" s="405"/>
      <c r="M332" s="405"/>
      <c r="N332" s="405"/>
      <c r="O332" s="405"/>
      <c r="P332" s="405"/>
      <c r="Q332" s="406"/>
      <c r="R332" s="405"/>
      <c r="S332" s="405"/>
      <c r="T332" s="405"/>
      <c r="U332" s="405"/>
      <c r="V332" s="405"/>
      <c r="W332" s="405"/>
      <c r="X332" s="405"/>
      <c r="Y332" s="405"/>
      <c r="Z332" s="364"/>
      <c r="AA332" s="222"/>
      <c r="AB332" s="222"/>
      <c r="AC332" s="222"/>
      <c r="AD332" s="222"/>
      <c r="AE332" s="222"/>
      <c r="AF332" s="222"/>
      <c r="AG332" s="405"/>
      <c r="AH332" s="405"/>
      <c r="AI332" s="222"/>
      <c r="AJ332" s="222"/>
      <c r="AK332" s="222"/>
      <c r="AL332" s="222"/>
      <c r="AM332" s="222"/>
      <c r="AN332" s="222"/>
      <c r="AO332" s="222"/>
      <c r="AP332" s="405"/>
      <c r="AQ332" s="405"/>
      <c r="AR332" s="388"/>
    </row>
    <row r="333" spans="1:44">
      <c r="A333" s="380"/>
      <c r="B333" s="356"/>
      <c r="C333" s="358"/>
      <c r="D333" s="359"/>
      <c r="E333" s="383"/>
      <c r="F333" s="361"/>
      <c r="G333" s="379"/>
      <c r="H333" s="363"/>
      <c r="I333" s="386"/>
      <c r="J333" s="386"/>
      <c r="K333" s="386"/>
      <c r="L333" s="386"/>
      <c r="M333" s="386"/>
      <c r="N333" s="386"/>
      <c r="O333" s="386"/>
      <c r="P333" s="386"/>
      <c r="Q333" s="414"/>
      <c r="R333" s="386"/>
      <c r="S333" s="386"/>
      <c r="T333" s="386"/>
      <c r="U333" s="386"/>
      <c r="V333" s="386"/>
      <c r="W333" s="386"/>
      <c r="X333" s="386"/>
      <c r="Y333" s="386"/>
      <c r="Z333" s="386"/>
      <c r="AA333" s="386"/>
      <c r="AB333" s="386"/>
      <c r="AC333" s="386"/>
      <c r="AD333" s="386"/>
      <c r="AE333" s="386"/>
      <c r="AF333" s="386"/>
      <c r="AG333" s="386"/>
      <c r="AH333" s="386"/>
      <c r="AI333" s="386"/>
      <c r="AJ333" s="386"/>
      <c r="AK333" s="386"/>
      <c r="AL333" s="386"/>
      <c r="AM333" s="386"/>
      <c r="AN333" s="386"/>
      <c r="AO333" s="386"/>
      <c r="AP333" s="386"/>
      <c r="AQ333" s="386"/>
      <c r="AR333" s="388"/>
    </row>
    <row r="334" spans="1:44">
      <c r="A334" s="380"/>
      <c r="B334" s="356"/>
      <c r="C334" s="409"/>
      <c r="D334" s="410"/>
      <c r="E334" s="411"/>
      <c r="F334" s="361"/>
      <c r="G334" s="357"/>
      <c r="H334" s="400"/>
      <c r="I334" s="222"/>
      <c r="J334" s="222"/>
      <c r="K334" s="222"/>
      <c r="L334" s="222"/>
      <c r="M334" s="222"/>
      <c r="N334" s="222"/>
      <c r="O334" s="222"/>
      <c r="P334" s="222"/>
      <c r="Q334" s="364"/>
      <c r="R334" s="222"/>
      <c r="S334" s="222"/>
      <c r="T334" s="222"/>
      <c r="U334" s="222"/>
      <c r="V334" s="222"/>
      <c r="W334" s="222"/>
      <c r="X334" s="222"/>
      <c r="Y334" s="222"/>
      <c r="Z334" s="364"/>
      <c r="AA334" s="222"/>
      <c r="AB334" s="222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388"/>
    </row>
    <row r="335" spans="1:44">
      <c r="A335" s="380"/>
      <c r="B335" s="356"/>
      <c r="C335" s="48"/>
      <c r="D335" s="49"/>
      <c r="E335" s="383"/>
      <c r="F335" s="361"/>
      <c r="G335" s="39"/>
      <c r="H335" s="363"/>
      <c r="I335" s="386"/>
      <c r="J335" s="386"/>
      <c r="K335" s="386"/>
      <c r="L335" s="386"/>
      <c r="M335" s="386"/>
      <c r="N335" s="386"/>
      <c r="O335" s="386"/>
      <c r="P335" s="386"/>
      <c r="Q335" s="414"/>
      <c r="R335" s="386"/>
      <c r="S335" s="386"/>
      <c r="T335" s="386"/>
      <c r="U335" s="386"/>
      <c r="V335" s="386"/>
      <c r="W335" s="386"/>
      <c r="X335" s="386"/>
      <c r="Y335" s="386"/>
      <c r="Z335" s="386"/>
      <c r="AA335" s="386"/>
      <c r="AB335" s="386"/>
      <c r="AC335" s="386"/>
      <c r="AD335" s="386"/>
      <c r="AE335" s="386"/>
      <c r="AF335" s="386"/>
      <c r="AG335" s="386"/>
      <c r="AH335" s="386"/>
      <c r="AI335" s="386"/>
      <c r="AJ335" s="386"/>
      <c r="AK335" s="386"/>
      <c r="AL335" s="386"/>
      <c r="AM335" s="386"/>
      <c r="AN335" s="386"/>
      <c r="AO335" s="386"/>
      <c r="AP335" s="386"/>
      <c r="AQ335" s="386"/>
      <c r="AR335" s="388"/>
    </row>
    <row r="336" spans="1:44">
      <c r="A336" s="381"/>
      <c r="B336" s="356"/>
      <c r="C336" s="393"/>
      <c r="D336" s="359"/>
      <c r="E336" s="383"/>
      <c r="F336" s="361"/>
      <c r="G336" s="370"/>
      <c r="H336" s="417"/>
      <c r="I336" s="385"/>
      <c r="J336" s="385"/>
      <c r="K336" s="385"/>
      <c r="L336" s="385"/>
      <c r="M336" s="384"/>
      <c r="N336" s="384"/>
      <c r="O336" s="386"/>
      <c r="P336" s="386"/>
      <c r="Q336" s="387"/>
      <c r="R336" s="385"/>
      <c r="S336" s="385"/>
      <c r="T336" s="385"/>
      <c r="U336" s="385"/>
      <c r="V336" s="384"/>
      <c r="W336" s="384"/>
      <c r="X336" s="386"/>
      <c r="Y336" s="386"/>
      <c r="Z336" s="385"/>
      <c r="AA336" s="385"/>
      <c r="AB336" s="385"/>
      <c r="AC336" s="385"/>
      <c r="AD336" s="385"/>
      <c r="AE336" s="384"/>
      <c r="AF336" s="384"/>
      <c r="AG336" s="386"/>
      <c r="AH336" s="386"/>
      <c r="AI336" s="385"/>
      <c r="AJ336" s="385"/>
      <c r="AK336" s="385"/>
      <c r="AL336" s="385"/>
      <c r="AM336" s="385"/>
      <c r="AN336" s="384"/>
      <c r="AO336" s="384"/>
      <c r="AP336" s="386"/>
      <c r="AQ336" s="386"/>
      <c r="AR336" s="388"/>
    </row>
    <row r="337" spans="1:44">
      <c r="A337" s="381"/>
      <c r="B337" s="356"/>
      <c r="C337" s="409"/>
      <c r="D337" s="410"/>
      <c r="E337" s="411"/>
      <c r="F337" s="361"/>
      <c r="G337" s="360"/>
      <c r="H337" s="400"/>
      <c r="I337" s="364"/>
      <c r="J337" s="364"/>
      <c r="K337" s="222"/>
      <c r="L337" s="222"/>
      <c r="M337" s="222"/>
      <c r="N337" s="222"/>
      <c r="O337" s="222"/>
      <c r="P337" s="222"/>
      <c r="Q337" s="364"/>
      <c r="R337" s="364"/>
      <c r="S337" s="364"/>
      <c r="T337" s="222"/>
      <c r="U337" s="222"/>
      <c r="V337" s="222"/>
      <c r="W337" s="222"/>
      <c r="X337" s="222"/>
      <c r="Y337" s="222"/>
      <c r="Z337" s="364"/>
      <c r="AA337" s="222"/>
      <c r="AB337" s="222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388"/>
    </row>
    <row r="338" spans="1:44">
      <c r="A338" s="380"/>
      <c r="B338" s="356"/>
      <c r="C338" s="409"/>
      <c r="D338" s="410"/>
      <c r="E338" s="411"/>
      <c r="F338" s="361"/>
      <c r="G338" s="360"/>
      <c r="H338" s="400"/>
      <c r="I338" s="364"/>
      <c r="J338" s="364"/>
      <c r="K338" s="364"/>
      <c r="L338" s="364"/>
      <c r="M338" s="364"/>
      <c r="N338" s="364"/>
      <c r="O338" s="222"/>
      <c r="P338" s="222"/>
      <c r="Q338" s="364"/>
      <c r="R338" s="364"/>
      <c r="S338" s="364"/>
      <c r="T338" s="364"/>
      <c r="U338" s="364"/>
      <c r="V338" s="364"/>
      <c r="W338" s="364"/>
      <c r="X338" s="222"/>
      <c r="Y338" s="222"/>
      <c r="Z338" s="364"/>
      <c r="AA338" s="364"/>
      <c r="AB338" s="364"/>
      <c r="AC338" s="222"/>
      <c r="AD338" s="222"/>
      <c r="AE338" s="364"/>
      <c r="AF338" s="364"/>
      <c r="AG338" s="222"/>
      <c r="AH338" s="222"/>
      <c r="AI338" s="222"/>
      <c r="AJ338" s="364"/>
      <c r="AK338" s="364"/>
      <c r="AL338" s="222"/>
      <c r="AM338" s="222"/>
      <c r="AN338" s="364"/>
      <c r="AO338" s="364"/>
      <c r="AP338" s="222"/>
      <c r="AQ338" s="222"/>
      <c r="AR338" s="388"/>
    </row>
    <row r="339" spans="1:44">
      <c r="A339" s="380"/>
      <c r="B339" s="356"/>
      <c r="C339" s="409"/>
      <c r="D339" s="410"/>
      <c r="E339" s="411"/>
      <c r="F339" s="361"/>
      <c r="G339" s="357"/>
      <c r="H339" s="400"/>
      <c r="I339" s="364"/>
      <c r="J339" s="364"/>
      <c r="K339" s="222"/>
      <c r="L339" s="222"/>
      <c r="M339" s="222"/>
      <c r="N339" s="222"/>
      <c r="O339" s="222"/>
      <c r="P339" s="222"/>
      <c r="Q339" s="364"/>
      <c r="R339" s="364"/>
      <c r="S339" s="364"/>
      <c r="T339" s="222"/>
      <c r="U339" s="222"/>
      <c r="V339" s="222"/>
      <c r="W339" s="222"/>
      <c r="X339" s="222"/>
      <c r="Y339" s="222"/>
      <c r="Z339" s="364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388"/>
    </row>
    <row r="340" spans="1:44">
      <c r="A340" s="380"/>
      <c r="B340" s="356"/>
      <c r="C340" s="48"/>
      <c r="D340" s="76"/>
      <c r="E340" s="383"/>
      <c r="F340" s="361"/>
      <c r="G340" s="40"/>
      <c r="H340" s="56"/>
      <c r="I340" s="384"/>
      <c r="J340" s="385"/>
      <c r="K340" s="386"/>
      <c r="L340" s="386"/>
      <c r="M340" s="384"/>
      <c r="N340" s="385"/>
      <c r="O340" s="386"/>
      <c r="P340" s="386"/>
      <c r="Q340" s="387"/>
      <c r="R340" s="384"/>
      <c r="S340" s="385"/>
      <c r="T340" s="386"/>
      <c r="U340" s="386"/>
      <c r="V340" s="384"/>
      <c r="W340" s="385"/>
      <c r="X340" s="386"/>
      <c r="Y340" s="386"/>
      <c r="Z340" s="385"/>
      <c r="AA340" s="384"/>
      <c r="AB340" s="385"/>
      <c r="AC340" s="386"/>
      <c r="AD340" s="386"/>
      <c r="AE340" s="384"/>
      <c r="AF340" s="385"/>
      <c r="AG340" s="386"/>
      <c r="AH340" s="386"/>
      <c r="AI340" s="385"/>
      <c r="AJ340" s="384"/>
      <c r="AK340" s="385"/>
      <c r="AL340" s="386"/>
      <c r="AM340" s="386"/>
      <c r="AN340" s="384"/>
      <c r="AO340" s="385"/>
      <c r="AP340" s="386"/>
      <c r="AQ340" s="386"/>
      <c r="AR340" s="388"/>
    </row>
    <row r="341" spans="1:44">
      <c r="A341" s="380"/>
      <c r="B341" s="356"/>
      <c r="C341" s="48"/>
      <c r="D341" s="76"/>
      <c r="E341" s="383"/>
      <c r="F341" s="361"/>
      <c r="G341" s="40"/>
      <c r="H341" s="56"/>
      <c r="I341" s="384"/>
      <c r="J341" s="385"/>
      <c r="K341" s="386"/>
      <c r="L341" s="386"/>
      <c r="M341" s="384"/>
      <c r="N341" s="385"/>
      <c r="O341" s="386"/>
      <c r="P341" s="386"/>
      <c r="Q341" s="387"/>
      <c r="R341" s="384"/>
      <c r="S341" s="385"/>
      <c r="T341" s="386"/>
      <c r="U341" s="386"/>
      <c r="V341" s="384"/>
      <c r="W341" s="385"/>
      <c r="X341" s="386"/>
      <c r="Y341" s="386"/>
      <c r="Z341" s="385"/>
      <c r="AA341" s="384"/>
      <c r="AB341" s="385"/>
      <c r="AC341" s="386"/>
      <c r="AD341" s="386"/>
      <c r="AE341" s="384"/>
      <c r="AF341" s="385"/>
      <c r="AG341" s="386"/>
      <c r="AH341" s="386"/>
      <c r="AI341" s="385"/>
      <c r="AJ341" s="384"/>
      <c r="AK341" s="385"/>
      <c r="AL341" s="386"/>
      <c r="AM341" s="386"/>
      <c r="AN341" s="384"/>
      <c r="AO341" s="385"/>
      <c r="AP341" s="386"/>
      <c r="AQ341" s="386"/>
      <c r="AR341" s="388"/>
    </row>
    <row r="342" spans="1:44">
      <c r="A342" s="380"/>
      <c r="B342" s="356"/>
      <c r="C342" s="409"/>
      <c r="D342" s="410"/>
      <c r="E342" s="411"/>
      <c r="F342" s="361"/>
      <c r="G342" s="408"/>
      <c r="H342" s="56"/>
      <c r="I342" s="384"/>
      <c r="J342" s="385"/>
      <c r="K342" s="385"/>
      <c r="L342" s="385"/>
      <c r="M342" s="385"/>
      <c r="N342" s="385"/>
      <c r="O342" s="386"/>
      <c r="P342" s="386"/>
      <c r="Q342" s="387"/>
      <c r="R342" s="384"/>
      <c r="S342" s="385"/>
      <c r="T342" s="385"/>
      <c r="U342" s="385"/>
      <c r="V342" s="385"/>
      <c r="W342" s="385"/>
      <c r="X342" s="386"/>
      <c r="Y342" s="386"/>
      <c r="Z342" s="385"/>
      <c r="AA342" s="384"/>
      <c r="AB342" s="385"/>
      <c r="AC342" s="385"/>
      <c r="AD342" s="385"/>
      <c r="AE342" s="385"/>
      <c r="AF342" s="385"/>
      <c r="AG342" s="386"/>
      <c r="AH342" s="386"/>
      <c r="AI342" s="385"/>
      <c r="AJ342" s="384"/>
      <c r="AK342" s="385"/>
      <c r="AL342" s="385"/>
      <c r="AM342" s="385"/>
      <c r="AN342" s="385"/>
      <c r="AO342" s="385"/>
      <c r="AP342" s="386"/>
      <c r="AQ342" s="386"/>
      <c r="AR342" s="388"/>
    </row>
    <row r="343" spans="1:44">
      <c r="A343" s="380"/>
      <c r="B343" s="356"/>
      <c r="C343" s="409"/>
      <c r="D343" s="410"/>
      <c r="E343" s="411"/>
      <c r="F343" s="361"/>
      <c r="G343" s="360"/>
      <c r="H343" s="400"/>
      <c r="I343" s="364"/>
      <c r="J343" s="364"/>
      <c r="K343" s="222"/>
      <c r="L343" s="222"/>
      <c r="M343" s="222"/>
      <c r="N343" s="222"/>
      <c r="O343" s="222"/>
      <c r="P343" s="222"/>
      <c r="Q343" s="364"/>
      <c r="R343" s="364"/>
      <c r="S343" s="364"/>
      <c r="T343" s="222"/>
      <c r="U343" s="222"/>
      <c r="V343" s="222"/>
      <c r="W343" s="222"/>
      <c r="X343" s="222"/>
      <c r="Y343" s="222"/>
      <c r="Z343" s="364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388"/>
    </row>
    <row r="344" spans="1:44">
      <c r="A344" s="380"/>
      <c r="B344" s="356"/>
      <c r="C344" s="409"/>
      <c r="D344" s="410"/>
      <c r="E344" s="411"/>
      <c r="F344" s="361"/>
      <c r="G344" s="360"/>
      <c r="H344" s="400"/>
      <c r="I344" s="364"/>
      <c r="J344" s="364"/>
      <c r="K344" s="222"/>
      <c r="L344" s="222"/>
      <c r="M344" s="222"/>
      <c r="N344" s="222"/>
      <c r="O344" s="222"/>
      <c r="P344" s="222"/>
      <c r="Q344" s="364"/>
      <c r="R344" s="364"/>
      <c r="S344" s="364"/>
      <c r="T344" s="222"/>
      <c r="U344" s="222"/>
      <c r="V344" s="222"/>
      <c r="W344" s="222"/>
      <c r="X344" s="222"/>
      <c r="Y344" s="222"/>
      <c r="Z344" s="364"/>
      <c r="AA344" s="222"/>
      <c r="AB344" s="222"/>
      <c r="AC344" s="222"/>
      <c r="AD344" s="222"/>
      <c r="AE344" s="222"/>
      <c r="AF344" s="222"/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388"/>
    </row>
    <row r="345" spans="1:44">
      <c r="A345" s="380"/>
      <c r="B345" s="356"/>
      <c r="C345" s="393"/>
      <c r="D345" s="359"/>
      <c r="E345" s="383"/>
      <c r="F345" s="361"/>
      <c r="G345" s="370"/>
      <c r="H345" s="417"/>
      <c r="I345" s="384"/>
      <c r="J345" s="384"/>
      <c r="K345" s="384"/>
      <c r="L345" s="384"/>
      <c r="M345" s="385"/>
      <c r="N345" s="385"/>
      <c r="O345" s="386"/>
      <c r="P345" s="386"/>
      <c r="Q345" s="387"/>
      <c r="R345" s="384"/>
      <c r="S345" s="384"/>
      <c r="T345" s="384"/>
      <c r="U345" s="384"/>
      <c r="V345" s="385"/>
      <c r="W345" s="385"/>
      <c r="X345" s="386"/>
      <c r="Y345" s="386"/>
      <c r="Z345" s="385"/>
      <c r="AA345" s="384"/>
      <c r="AB345" s="384"/>
      <c r="AC345" s="384"/>
      <c r="AD345" s="384"/>
      <c r="AE345" s="385"/>
      <c r="AF345" s="385"/>
      <c r="AG345" s="386"/>
      <c r="AH345" s="386"/>
      <c r="AI345" s="385"/>
      <c r="AJ345" s="384"/>
      <c r="AK345" s="384"/>
      <c r="AL345" s="384"/>
      <c r="AM345" s="384"/>
      <c r="AN345" s="385"/>
      <c r="AO345" s="385"/>
      <c r="AP345" s="386"/>
      <c r="AQ345" s="386"/>
      <c r="AR345" s="388"/>
    </row>
    <row r="346" spans="1:44">
      <c r="A346" s="380"/>
      <c r="B346" s="356"/>
      <c r="C346" s="389"/>
      <c r="D346" s="390"/>
      <c r="E346" s="361"/>
      <c r="F346" s="361"/>
      <c r="G346" s="349"/>
      <c r="H346" s="392"/>
      <c r="I346" s="423"/>
      <c r="J346" s="423"/>
      <c r="K346" s="423"/>
      <c r="L346" s="423"/>
      <c r="M346" s="424"/>
      <c r="N346" s="424"/>
      <c r="O346" s="425"/>
      <c r="P346" s="425"/>
      <c r="Q346" s="426"/>
      <c r="R346" s="423"/>
      <c r="S346" s="423"/>
      <c r="T346" s="423"/>
      <c r="U346" s="423"/>
      <c r="V346" s="424"/>
      <c r="W346" s="424"/>
      <c r="X346" s="425"/>
      <c r="Y346" s="425"/>
      <c r="Z346" s="364"/>
      <c r="AA346" s="385"/>
      <c r="AB346" s="385"/>
      <c r="AC346" s="385"/>
      <c r="AD346" s="385"/>
      <c r="AE346" s="384"/>
      <c r="AF346" s="384"/>
      <c r="AG346" s="386"/>
      <c r="AH346" s="386"/>
      <c r="AI346" s="385"/>
      <c r="AJ346" s="385"/>
      <c r="AK346" s="385"/>
      <c r="AL346" s="385"/>
      <c r="AM346" s="385"/>
      <c r="AN346" s="384"/>
      <c r="AO346" s="384"/>
      <c r="AP346" s="386"/>
      <c r="AQ346" s="386"/>
      <c r="AR346" s="388"/>
    </row>
    <row r="347" spans="1:44">
      <c r="A347" s="380"/>
      <c r="B347" s="356"/>
      <c r="C347" s="409"/>
      <c r="D347" s="410"/>
      <c r="E347" s="427"/>
      <c r="F347" s="361"/>
      <c r="G347" s="360"/>
      <c r="H347" s="400"/>
      <c r="I347" s="364"/>
      <c r="J347" s="364"/>
      <c r="K347" s="222"/>
      <c r="L347" s="222"/>
      <c r="M347" s="222"/>
      <c r="N347" s="222"/>
      <c r="O347" s="222"/>
      <c r="P347" s="222"/>
      <c r="Q347" s="364"/>
      <c r="R347" s="364"/>
      <c r="S347" s="364"/>
      <c r="T347" s="222"/>
      <c r="U347" s="222"/>
      <c r="V347" s="222"/>
      <c r="W347" s="222"/>
      <c r="X347" s="222"/>
      <c r="Y347" s="222"/>
      <c r="Z347" s="364"/>
      <c r="AA347" s="222"/>
      <c r="AB347" s="222"/>
      <c r="AC347" s="222"/>
      <c r="AD347" s="222"/>
      <c r="AE347" s="222"/>
      <c r="AF347" s="222"/>
      <c r="AG347" s="222"/>
      <c r="AH347" s="222"/>
      <c r="AI347" s="222"/>
      <c r="AJ347" s="222"/>
      <c r="AK347" s="222"/>
      <c r="AL347" s="222"/>
      <c r="AM347" s="222"/>
      <c r="AN347" s="222"/>
      <c r="AO347" s="222"/>
      <c r="AP347" s="222"/>
      <c r="AQ347" s="222"/>
      <c r="AR347" s="388"/>
    </row>
    <row r="348" spans="1:44">
      <c r="A348" s="381"/>
      <c r="B348" s="356"/>
      <c r="C348" s="358"/>
      <c r="D348" s="415"/>
      <c r="E348" s="361"/>
      <c r="F348" s="361"/>
      <c r="G348" s="379"/>
      <c r="H348" s="428"/>
      <c r="I348" s="423"/>
      <c r="J348" s="423"/>
      <c r="K348" s="423"/>
      <c r="L348" s="423"/>
      <c r="M348" s="424"/>
      <c r="N348" s="424"/>
      <c r="O348" s="425"/>
      <c r="P348" s="425"/>
      <c r="Q348" s="426"/>
      <c r="R348" s="423"/>
      <c r="S348" s="423"/>
      <c r="T348" s="423"/>
      <c r="U348" s="423"/>
      <c r="V348" s="424"/>
      <c r="W348" s="424"/>
      <c r="X348" s="425"/>
      <c r="Y348" s="425"/>
      <c r="Z348" s="364"/>
      <c r="AA348" s="385"/>
      <c r="AB348" s="385"/>
      <c r="AC348" s="385"/>
      <c r="AD348" s="385"/>
      <c r="AE348" s="384"/>
      <c r="AF348" s="384"/>
      <c r="AG348" s="386"/>
      <c r="AH348" s="386"/>
      <c r="AI348" s="385"/>
      <c r="AJ348" s="385"/>
      <c r="AK348" s="385"/>
      <c r="AL348" s="385"/>
      <c r="AM348" s="385"/>
      <c r="AN348" s="384"/>
      <c r="AO348" s="384"/>
      <c r="AP348" s="386"/>
      <c r="AQ348" s="386"/>
      <c r="AR348" s="388"/>
    </row>
    <row r="349" spans="1:44">
      <c r="A349" s="381"/>
      <c r="B349" s="356"/>
      <c r="C349" s="409"/>
      <c r="D349" s="410"/>
      <c r="E349" s="427"/>
      <c r="F349" s="361"/>
      <c r="G349" s="360"/>
      <c r="H349" s="400"/>
      <c r="I349" s="364"/>
      <c r="J349" s="364"/>
      <c r="K349" s="222"/>
      <c r="L349" s="222"/>
      <c r="M349" s="222"/>
      <c r="N349" s="222"/>
      <c r="O349" s="222"/>
      <c r="P349" s="222"/>
      <c r="Q349" s="364"/>
      <c r="R349" s="364"/>
      <c r="S349" s="364"/>
      <c r="T349" s="222"/>
      <c r="U349" s="222"/>
      <c r="V349" s="222"/>
      <c r="W349" s="222"/>
      <c r="X349" s="222"/>
      <c r="Y349" s="222"/>
      <c r="Z349" s="364"/>
      <c r="AA349" s="222"/>
      <c r="AB349" s="222"/>
      <c r="AC349" s="222"/>
      <c r="AD349" s="222"/>
      <c r="AE349" s="222"/>
      <c r="AF349" s="222"/>
      <c r="AG349" s="222"/>
      <c r="AH349" s="222"/>
      <c r="AI349" s="222"/>
      <c r="AJ349" s="222"/>
      <c r="AK349" s="222"/>
      <c r="AL349" s="222"/>
      <c r="AM349" s="222"/>
      <c r="AN349" s="222"/>
      <c r="AO349" s="222"/>
      <c r="AP349" s="222"/>
      <c r="AQ349" s="222"/>
      <c r="AR349" s="388"/>
    </row>
    <row r="350" spans="1:44">
      <c r="A350" s="380"/>
      <c r="B350" s="356"/>
      <c r="C350" s="358"/>
      <c r="D350" s="415"/>
      <c r="E350" s="361"/>
      <c r="F350" s="361"/>
      <c r="G350" s="379"/>
      <c r="H350" s="363"/>
      <c r="I350" s="429"/>
      <c r="J350" s="429"/>
      <c r="K350" s="430"/>
      <c r="L350" s="430"/>
      <c r="M350" s="429"/>
      <c r="N350" s="429"/>
      <c r="O350" s="430"/>
      <c r="P350" s="430"/>
      <c r="Q350" s="429"/>
      <c r="R350" s="429"/>
      <c r="S350" s="429"/>
      <c r="T350" s="430"/>
      <c r="U350" s="430"/>
      <c r="V350" s="429"/>
      <c r="W350" s="429"/>
      <c r="X350" s="430"/>
      <c r="Y350" s="430"/>
      <c r="Z350" s="364"/>
      <c r="AA350" s="429"/>
      <c r="AB350" s="429"/>
      <c r="AC350" s="430"/>
      <c r="AD350" s="430"/>
      <c r="AE350" s="429"/>
      <c r="AF350" s="429"/>
      <c r="AG350" s="430"/>
      <c r="AH350" s="430"/>
      <c r="AI350" s="385"/>
      <c r="AJ350" s="429"/>
      <c r="AK350" s="429"/>
      <c r="AL350" s="430"/>
      <c r="AM350" s="430"/>
      <c r="AN350" s="429"/>
      <c r="AO350" s="429"/>
      <c r="AP350" s="430"/>
      <c r="AQ350" s="430"/>
      <c r="AR350" s="388"/>
    </row>
    <row r="351" spans="1:44">
      <c r="A351" s="380"/>
      <c r="B351" s="356"/>
      <c r="C351" s="409"/>
      <c r="D351" s="410"/>
      <c r="E351" s="427"/>
      <c r="F351" s="361"/>
      <c r="G351" s="360"/>
      <c r="H351" s="400"/>
      <c r="I351" s="364"/>
      <c r="J351" s="364"/>
      <c r="K351" s="222"/>
      <c r="L351" s="222"/>
      <c r="M351" s="222"/>
      <c r="N351" s="222"/>
      <c r="O351" s="222"/>
      <c r="P351" s="222"/>
      <c r="Q351" s="364"/>
      <c r="R351" s="364"/>
      <c r="S351" s="364"/>
      <c r="T351" s="222"/>
      <c r="U351" s="222"/>
      <c r="V351" s="222"/>
      <c r="W351" s="222"/>
      <c r="X351" s="222"/>
      <c r="Y351" s="222"/>
      <c r="Z351" s="364"/>
      <c r="AA351" s="222"/>
      <c r="AB351" s="222"/>
      <c r="AC351" s="222"/>
      <c r="AD351" s="222"/>
      <c r="AE351" s="222"/>
      <c r="AF351" s="222"/>
      <c r="AG351" s="222"/>
      <c r="AH351" s="222"/>
      <c r="AI351" s="222"/>
      <c r="AJ351" s="222"/>
      <c r="AK351" s="222"/>
      <c r="AL351" s="222"/>
      <c r="AM351" s="222"/>
      <c r="AN351" s="222"/>
      <c r="AO351" s="222"/>
      <c r="AP351" s="222"/>
      <c r="AQ351" s="222"/>
      <c r="AR351" s="388"/>
    </row>
    <row r="352" spans="1:44">
      <c r="A352" s="380"/>
      <c r="B352" s="356"/>
      <c r="C352" s="358"/>
      <c r="D352" s="359"/>
      <c r="E352" s="361"/>
      <c r="F352" s="361"/>
      <c r="G352" s="379"/>
      <c r="H352" s="363"/>
      <c r="I352" s="364"/>
      <c r="J352" s="364"/>
      <c r="K352" s="222"/>
      <c r="L352" s="222"/>
      <c r="M352" s="222"/>
      <c r="N352" s="222"/>
      <c r="O352" s="222"/>
      <c r="P352" s="222"/>
      <c r="Q352" s="364"/>
      <c r="R352" s="364"/>
      <c r="S352" s="364"/>
      <c r="T352" s="222"/>
      <c r="U352" s="222"/>
      <c r="V352" s="222"/>
      <c r="W352" s="222"/>
      <c r="X352" s="222"/>
      <c r="Y352" s="222"/>
      <c r="Z352" s="364"/>
      <c r="AA352" s="222"/>
      <c r="AB352" s="222"/>
      <c r="AC352" s="222"/>
      <c r="AD352" s="222"/>
      <c r="AE352" s="222"/>
      <c r="AF352" s="222"/>
      <c r="AG352" s="222"/>
      <c r="AH352" s="222"/>
      <c r="AI352" s="222"/>
      <c r="AJ352" s="222"/>
      <c r="AK352" s="222"/>
      <c r="AL352" s="222"/>
      <c r="AM352" s="222"/>
      <c r="AN352" s="222"/>
      <c r="AO352" s="222"/>
      <c r="AP352" s="222"/>
      <c r="AQ352" s="222"/>
      <c r="AR352" s="388"/>
    </row>
    <row r="353" spans="1:44">
      <c r="A353" s="380"/>
      <c r="B353" s="356"/>
      <c r="C353" s="358"/>
      <c r="D353" s="359"/>
      <c r="E353" s="361"/>
      <c r="F353" s="361"/>
      <c r="G353" s="431"/>
      <c r="H353" s="428"/>
      <c r="I353" s="364"/>
      <c r="J353" s="364"/>
      <c r="K353" s="222"/>
      <c r="L353" s="222"/>
      <c r="M353" s="222"/>
      <c r="N353" s="222"/>
      <c r="O353" s="222"/>
      <c r="P353" s="222"/>
      <c r="Q353" s="364"/>
      <c r="R353" s="364"/>
      <c r="S353" s="364"/>
      <c r="T353" s="222"/>
      <c r="U353" s="222"/>
      <c r="V353" s="222"/>
      <c r="W353" s="222"/>
      <c r="X353" s="222"/>
      <c r="Y353" s="222"/>
      <c r="Z353" s="364"/>
      <c r="AA353" s="222"/>
      <c r="AB353" s="222"/>
      <c r="AC353" s="222"/>
      <c r="AD353" s="222"/>
      <c r="AE353" s="222"/>
      <c r="AF353" s="222"/>
      <c r="AG353" s="222"/>
      <c r="AH353" s="222"/>
      <c r="AI353" s="222"/>
      <c r="AJ353" s="222"/>
      <c r="AK353" s="222"/>
      <c r="AL353" s="222"/>
      <c r="AM353" s="222"/>
      <c r="AN353" s="222"/>
      <c r="AO353" s="222"/>
      <c r="AP353" s="222"/>
      <c r="AQ353" s="222"/>
      <c r="AR353" s="388"/>
    </row>
    <row r="354" spans="1:44">
      <c r="A354" s="381"/>
      <c r="B354" s="356"/>
      <c r="C354" s="358"/>
      <c r="D354" s="359"/>
      <c r="E354" s="427"/>
      <c r="F354" s="361"/>
      <c r="G354" s="360"/>
      <c r="H354" s="400"/>
      <c r="I354" s="364"/>
      <c r="J354" s="364"/>
      <c r="K354" s="222"/>
      <c r="L354" s="222"/>
      <c r="M354" s="222"/>
      <c r="N354" s="222"/>
      <c r="O354" s="222"/>
      <c r="P354" s="222"/>
      <c r="Q354" s="364"/>
      <c r="R354" s="364"/>
      <c r="S354" s="364"/>
      <c r="T354" s="222"/>
      <c r="U354" s="222"/>
      <c r="V354" s="222"/>
      <c r="W354" s="222"/>
      <c r="X354" s="222"/>
      <c r="Y354" s="222"/>
      <c r="Z354" s="364"/>
      <c r="AA354" s="222"/>
      <c r="AB354" s="222"/>
      <c r="AC354" s="222"/>
      <c r="AD354" s="222"/>
      <c r="AE354" s="222"/>
      <c r="AF354" s="222"/>
      <c r="AG354" s="222"/>
      <c r="AH354" s="222"/>
      <c r="AI354" s="222"/>
      <c r="AJ354" s="222"/>
      <c r="AK354" s="222"/>
      <c r="AL354" s="222"/>
      <c r="AM354" s="222"/>
      <c r="AN354" s="222"/>
      <c r="AO354" s="222"/>
      <c r="AP354" s="222"/>
      <c r="AQ354" s="222"/>
      <c r="AR354" s="388"/>
    </row>
    <row r="355" spans="1:44">
      <c r="A355" s="381"/>
      <c r="B355" s="356"/>
      <c r="C355" s="358"/>
      <c r="D355" s="359"/>
      <c r="E355" s="361"/>
      <c r="F355" s="361"/>
      <c r="G355" s="370"/>
      <c r="H355" s="363"/>
      <c r="I355" s="364"/>
      <c r="J355" s="364"/>
      <c r="K355" s="222"/>
      <c r="L355" s="222"/>
      <c r="M355" s="222"/>
      <c r="N355" s="222"/>
      <c r="O355" s="222"/>
      <c r="P355" s="222"/>
      <c r="Q355" s="364"/>
      <c r="R355" s="364"/>
      <c r="S355" s="364"/>
      <c r="T355" s="222"/>
      <c r="U355" s="222"/>
      <c r="V355" s="222"/>
      <c r="W355" s="222"/>
      <c r="X355" s="222"/>
      <c r="Y355" s="222"/>
      <c r="Z355" s="364"/>
      <c r="AA355" s="222"/>
      <c r="AB355" s="222"/>
      <c r="AC355" s="222"/>
      <c r="AD355" s="222"/>
      <c r="AE355" s="222"/>
      <c r="AF355" s="222"/>
      <c r="AG355" s="222"/>
      <c r="AH355" s="222"/>
      <c r="AI355" s="222"/>
      <c r="AJ355" s="222"/>
      <c r="AK355" s="222"/>
      <c r="AL355" s="222"/>
      <c r="AM355" s="222"/>
      <c r="AN355" s="222"/>
      <c r="AO355" s="222"/>
      <c r="AP355" s="222"/>
      <c r="AQ355" s="222"/>
      <c r="AR355" s="388"/>
    </row>
    <row r="356" spans="1:44">
      <c r="A356" s="380"/>
      <c r="B356" s="356"/>
      <c r="C356" s="358"/>
      <c r="D356" s="359"/>
      <c r="E356" s="361"/>
      <c r="F356" s="361"/>
      <c r="G356" s="362"/>
      <c r="H356" s="363"/>
      <c r="I356" s="364"/>
      <c r="J356" s="364"/>
      <c r="K356" s="222"/>
      <c r="L356" s="222"/>
      <c r="M356" s="222"/>
      <c r="N356" s="222"/>
      <c r="O356" s="222"/>
      <c r="P356" s="222"/>
      <c r="Q356" s="364"/>
      <c r="R356" s="364"/>
      <c r="S356" s="364"/>
      <c r="T356" s="222"/>
      <c r="U356" s="222"/>
      <c r="V356" s="222"/>
      <c r="W356" s="222"/>
      <c r="X356" s="222"/>
      <c r="Y356" s="222"/>
      <c r="Z356" s="364"/>
      <c r="AA356" s="222"/>
      <c r="AB356" s="222"/>
      <c r="AC356" s="222"/>
      <c r="AD356" s="222"/>
      <c r="AE356" s="222"/>
      <c r="AF356" s="222"/>
      <c r="AG356" s="222"/>
      <c r="AH356" s="222"/>
      <c r="AI356" s="222"/>
      <c r="AJ356" s="222"/>
      <c r="AK356" s="222"/>
      <c r="AL356" s="222"/>
      <c r="AM356" s="222"/>
      <c r="AN356" s="222"/>
      <c r="AO356" s="222"/>
      <c r="AP356" s="222"/>
      <c r="AQ356" s="222"/>
      <c r="AR356" s="388"/>
    </row>
    <row r="357" spans="1:44">
      <c r="A357" s="360"/>
      <c r="B357" s="356"/>
      <c r="C357" s="358"/>
      <c r="D357" s="359"/>
      <c r="E357" s="361"/>
      <c r="F357" s="361"/>
      <c r="G357" s="362"/>
      <c r="H357" s="363"/>
      <c r="I357" s="364"/>
      <c r="J357" s="364"/>
      <c r="K357" s="222"/>
      <c r="L357" s="222"/>
      <c r="M357" s="222"/>
      <c r="N357" s="222"/>
      <c r="O357" s="222"/>
      <c r="P357" s="222"/>
      <c r="Q357" s="364"/>
      <c r="R357" s="364"/>
      <c r="S357" s="364"/>
      <c r="T357" s="222"/>
      <c r="U357" s="222"/>
      <c r="V357" s="222"/>
      <c r="W357" s="222"/>
      <c r="X357" s="222"/>
      <c r="Y357" s="222"/>
      <c r="Z357" s="364"/>
      <c r="AA357" s="222"/>
      <c r="AB357" s="222"/>
      <c r="AC357" s="222"/>
      <c r="AD357" s="222"/>
      <c r="AE357" s="222"/>
      <c r="AF357" s="222"/>
      <c r="AG357" s="222"/>
      <c r="AH357" s="222"/>
      <c r="AI357" s="222"/>
      <c r="AJ357" s="222"/>
      <c r="AK357" s="222"/>
      <c r="AL357" s="222"/>
      <c r="AM357" s="222"/>
      <c r="AN357" s="222"/>
      <c r="AO357" s="222"/>
      <c r="AP357" s="222"/>
      <c r="AQ357" s="222"/>
      <c r="AR357" s="388"/>
    </row>
    <row r="358" spans="1:44">
      <c r="B358" s="432"/>
      <c r="C358" s="404"/>
      <c r="D358" s="399"/>
      <c r="E358" s="402"/>
      <c r="F358" s="402"/>
      <c r="G358" s="384"/>
      <c r="H358" s="395"/>
      <c r="I358" s="384"/>
      <c r="J358" s="384"/>
      <c r="K358" s="384"/>
      <c r="L358" s="384"/>
      <c r="M358" s="384"/>
      <c r="N358" s="384"/>
      <c r="O358" s="384"/>
      <c r="P358" s="384"/>
      <c r="Q358" s="384"/>
      <c r="R358" s="384"/>
      <c r="S358" s="384"/>
      <c r="T358" s="384"/>
      <c r="U358" s="384"/>
      <c r="V358" s="384"/>
      <c r="W358" s="384"/>
      <c r="X358" s="384"/>
      <c r="Y358" s="384"/>
      <c r="Z358" s="408"/>
      <c r="AA358" s="384"/>
      <c r="AB358" s="384"/>
      <c r="AC358" s="384"/>
      <c r="AD358" s="384"/>
      <c r="AE358" s="384"/>
      <c r="AF358" s="384"/>
      <c r="AG358" s="384"/>
      <c r="AH358" s="384"/>
      <c r="AI358" s="408"/>
      <c r="AJ358" s="384"/>
      <c r="AK358" s="384"/>
      <c r="AL358" s="384"/>
      <c r="AM358" s="384"/>
      <c r="AN358" s="384"/>
      <c r="AO358" s="384"/>
      <c r="AP358" s="384"/>
      <c r="AQ358" s="384"/>
      <c r="AR358" s="388"/>
    </row>
    <row r="359" spans="1:44">
      <c r="B359" s="432"/>
      <c r="C359" s="404"/>
      <c r="D359" s="399"/>
      <c r="E359" s="402"/>
      <c r="F359" s="402"/>
      <c r="G359" s="384"/>
      <c r="H359" s="397"/>
      <c r="I359" s="384"/>
      <c r="J359" s="384"/>
      <c r="K359" s="384"/>
      <c r="L359" s="384"/>
      <c r="M359" s="384"/>
      <c r="N359" s="384"/>
      <c r="O359" s="384"/>
      <c r="P359" s="384"/>
      <c r="Q359" s="384"/>
      <c r="R359" s="384"/>
      <c r="S359" s="384"/>
      <c r="T359" s="384"/>
      <c r="U359" s="384"/>
      <c r="V359" s="384"/>
      <c r="W359" s="384"/>
      <c r="X359" s="384"/>
      <c r="Y359" s="384"/>
      <c r="Z359" s="408"/>
      <c r="AA359" s="384"/>
      <c r="AB359" s="384"/>
      <c r="AC359" s="384"/>
      <c r="AD359" s="384"/>
      <c r="AE359" s="384"/>
      <c r="AF359" s="384"/>
      <c r="AG359" s="384"/>
      <c r="AH359" s="384"/>
      <c r="AI359" s="408"/>
      <c r="AJ359" s="384"/>
      <c r="AK359" s="384"/>
      <c r="AL359" s="384"/>
      <c r="AM359" s="384"/>
      <c r="AN359" s="384"/>
      <c r="AO359" s="384"/>
      <c r="AP359" s="384"/>
      <c r="AQ359" s="384"/>
      <c r="AR359" s="388"/>
    </row>
    <row r="360" spans="1:44">
      <c r="B360" s="432"/>
      <c r="C360" s="404"/>
      <c r="D360" s="399"/>
      <c r="E360" s="402"/>
      <c r="F360" s="402"/>
      <c r="G360" s="384"/>
      <c r="H360" s="395"/>
      <c r="I360" s="384"/>
      <c r="J360" s="384"/>
      <c r="K360" s="384"/>
      <c r="L360" s="384"/>
      <c r="M360" s="384"/>
      <c r="N360" s="384"/>
      <c r="O360" s="384"/>
      <c r="P360" s="384"/>
      <c r="Q360" s="384"/>
      <c r="R360" s="384"/>
      <c r="S360" s="384"/>
      <c r="T360" s="384"/>
      <c r="U360" s="384"/>
      <c r="V360" s="384"/>
      <c r="W360" s="384"/>
      <c r="X360" s="384"/>
      <c r="Y360" s="384"/>
      <c r="Z360" s="408"/>
      <c r="AA360" s="384"/>
      <c r="AB360" s="384"/>
      <c r="AC360" s="384"/>
      <c r="AD360" s="384"/>
      <c r="AE360" s="384"/>
      <c r="AF360" s="384"/>
      <c r="AG360" s="384"/>
      <c r="AH360" s="384"/>
      <c r="AI360" s="408"/>
      <c r="AJ360" s="384"/>
      <c r="AK360" s="384"/>
      <c r="AL360" s="384"/>
      <c r="AM360" s="384"/>
      <c r="AN360" s="384"/>
      <c r="AO360" s="384"/>
      <c r="AP360" s="384"/>
      <c r="AQ360" s="384"/>
      <c r="AR360" s="388"/>
    </row>
    <row r="361" spans="1:44">
      <c r="B361" s="432"/>
      <c r="C361" s="404"/>
      <c r="D361" s="399"/>
      <c r="E361" s="402"/>
      <c r="F361" s="402"/>
      <c r="G361" s="384"/>
      <c r="H361" s="397"/>
      <c r="I361" s="384"/>
      <c r="J361" s="384"/>
      <c r="K361" s="384"/>
      <c r="L361" s="384"/>
      <c r="M361" s="384"/>
      <c r="N361" s="384"/>
      <c r="O361" s="384"/>
      <c r="P361" s="384"/>
      <c r="Q361" s="384"/>
      <c r="R361" s="384"/>
      <c r="S361" s="384"/>
      <c r="T361" s="384"/>
      <c r="U361" s="384"/>
      <c r="V361" s="384"/>
      <c r="W361" s="384"/>
      <c r="X361" s="384"/>
      <c r="Y361" s="384"/>
      <c r="Z361" s="408"/>
      <c r="AA361" s="384"/>
      <c r="AB361" s="384"/>
      <c r="AC361" s="384"/>
      <c r="AD361" s="384"/>
      <c r="AE361" s="384"/>
      <c r="AF361" s="384"/>
      <c r="AG361" s="384"/>
      <c r="AH361" s="384"/>
      <c r="AI361" s="408"/>
      <c r="AJ361" s="384"/>
      <c r="AK361" s="384"/>
      <c r="AL361" s="384"/>
      <c r="AM361" s="384"/>
      <c r="AN361" s="384"/>
      <c r="AO361" s="384"/>
      <c r="AP361" s="384"/>
      <c r="AQ361" s="384"/>
      <c r="AR361" s="388"/>
    </row>
    <row r="362" spans="1:44">
      <c r="B362" s="432"/>
      <c r="C362" s="404"/>
      <c r="D362" s="399"/>
      <c r="E362" s="402"/>
      <c r="F362" s="402"/>
      <c r="G362" s="384"/>
      <c r="H362" s="395"/>
      <c r="I362" s="384"/>
      <c r="J362" s="384"/>
      <c r="K362" s="384"/>
      <c r="L362" s="384"/>
      <c r="M362" s="384"/>
      <c r="N362" s="384"/>
      <c r="O362" s="384"/>
      <c r="P362" s="384"/>
      <c r="Q362" s="384"/>
      <c r="R362" s="384"/>
      <c r="S362" s="384"/>
      <c r="T362" s="384"/>
      <c r="U362" s="384"/>
      <c r="V362" s="384"/>
      <c r="W362" s="384"/>
      <c r="X362" s="384"/>
      <c r="Y362" s="384"/>
      <c r="Z362" s="408"/>
      <c r="AA362" s="384"/>
      <c r="AB362" s="384"/>
      <c r="AC362" s="384"/>
      <c r="AD362" s="384"/>
      <c r="AE362" s="384"/>
      <c r="AF362" s="384"/>
      <c r="AG362" s="384"/>
      <c r="AH362" s="384"/>
      <c r="AI362" s="408"/>
      <c r="AJ362" s="384"/>
      <c r="AK362" s="384"/>
      <c r="AL362" s="384"/>
      <c r="AM362" s="384"/>
      <c r="AN362" s="384"/>
      <c r="AO362" s="384"/>
      <c r="AP362" s="384"/>
      <c r="AQ362" s="384"/>
      <c r="AR362" s="388"/>
    </row>
    <row r="363" spans="1:44">
      <c r="B363" s="432"/>
      <c r="C363" s="404"/>
      <c r="D363" s="399"/>
      <c r="E363" s="402"/>
      <c r="F363" s="402"/>
      <c r="G363" s="384"/>
      <c r="H363" s="385"/>
      <c r="I363" s="384"/>
      <c r="J363" s="384"/>
      <c r="K363" s="384"/>
      <c r="L363" s="384"/>
      <c r="M363" s="384"/>
      <c r="N363" s="384"/>
      <c r="O363" s="384"/>
      <c r="P363" s="384"/>
      <c r="Q363" s="384"/>
      <c r="R363" s="384"/>
      <c r="S363" s="384"/>
      <c r="T363" s="384"/>
      <c r="U363" s="384"/>
      <c r="V363" s="384"/>
      <c r="W363" s="384"/>
      <c r="X363" s="384"/>
      <c r="Y363" s="384"/>
      <c r="Z363" s="408"/>
      <c r="AA363" s="384"/>
      <c r="AB363" s="384"/>
      <c r="AC363" s="384"/>
      <c r="AD363" s="384"/>
      <c r="AE363" s="384"/>
      <c r="AF363" s="384"/>
      <c r="AG363" s="384"/>
      <c r="AH363" s="384"/>
      <c r="AI363" s="408"/>
      <c r="AJ363" s="384"/>
      <c r="AK363" s="384"/>
      <c r="AL363" s="384"/>
      <c r="AM363" s="384"/>
      <c r="AN363" s="384"/>
      <c r="AO363" s="384"/>
      <c r="AP363" s="384"/>
      <c r="AQ363" s="384"/>
      <c r="AR363" s="388"/>
    </row>
    <row r="364" spans="1:44">
      <c r="B364" s="432"/>
      <c r="C364" s="404"/>
      <c r="D364" s="399"/>
      <c r="E364" s="402"/>
      <c r="F364" s="402"/>
      <c r="G364" s="384"/>
      <c r="H364" s="384"/>
      <c r="I364" s="384"/>
      <c r="J364" s="384"/>
      <c r="K364" s="384"/>
      <c r="L364" s="384"/>
      <c r="M364" s="384"/>
      <c r="N364" s="384"/>
      <c r="O364" s="384"/>
      <c r="P364" s="384"/>
      <c r="Q364" s="384"/>
      <c r="R364" s="384"/>
      <c r="S364" s="384"/>
      <c r="T364" s="384"/>
      <c r="U364" s="384"/>
      <c r="V364" s="384"/>
      <c r="W364" s="384"/>
      <c r="X364" s="384"/>
      <c r="Y364" s="384"/>
      <c r="Z364" s="388"/>
      <c r="AA364" s="384"/>
      <c r="AB364" s="384"/>
      <c r="AC364" s="384"/>
      <c r="AD364" s="384"/>
      <c r="AE364" s="384"/>
      <c r="AF364" s="384"/>
      <c r="AG364" s="384"/>
      <c r="AH364" s="384"/>
      <c r="AI364" s="388"/>
      <c r="AJ364" s="384"/>
      <c r="AK364" s="384"/>
      <c r="AL364" s="384"/>
      <c r="AM364" s="384"/>
      <c r="AN364" s="384"/>
      <c r="AO364" s="384"/>
      <c r="AP364" s="384"/>
      <c r="AQ364" s="384"/>
      <c r="AR364" s="388"/>
    </row>
    <row r="365" spans="1:44">
      <c r="B365" s="432"/>
      <c r="C365" s="404"/>
      <c r="D365" s="399"/>
      <c r="E365" s="402"/>
      <c r="F365" s="402"/>
      <c r="G365" s="384"/>
      <c r="H365" s="384"/>
      <c r="I365" s="384"/>
      <c r="J365" s="384"/>
      <c r="K365" s="384"/>
      <c r="L365" s="384"/>
      <c r="M365" s="384"/>
      <c r="N365" s="384"/>
      <c r="O365" s="384"/>
      <c r="P365" s="384"/>
      <c r="Q365" s="384"/>
      <c r="R365" s="384"/>
      <c r="S365" s="384"/>
      <c r="T365" s="384"/>
      <c r="U365" s="384"/>
      <c r="V365" s="385"/>
      <c r="W365" s="385"/>
      <c r="X365" s="385"/>
      <c r="Y365" s="388"/>
      <c r="Z365" s="388"/>
      <c r="AA365" s="388"/>
      <c r="AB365" s="388"/>
      <c r="AC365" s="388"/>
      <c r="AD365" s="388"/>
      <c r="AE365" s="388"/>
      <c r="AF365" s="388"/>
      <c r="AG365" s="388"/>
      <c r="AH365" s="388"/>
      <c r="AI365" s="388"/>
      <c r="AJ365" s="388"/>
      <c r="AK365" s="388"/>
      <c r="AL365" s="388"/>
      <c r="AM365" s="388"/>
      <c r="AN365" s="388"/>
      <c r="AO365" s="388"/>
      <c r="AP365" s="388"/>
      <c r="AQ365" s="388"/>
      <c r="AR365" s="388"/>
    </row>
    <row r="366" spans="1:44">
      <c r="B366" s="432"/>
      <c r="C366" s="401"/>
      <c r="D366" s="399"/>
      <c r="E366" s="402"/>
      <c r="F366" s="402"/>
      <c r="G366" s="384"/>
      <c r="H366" s="384"/>
      <c r="I366" s="384"/>
      <c r="J366" s="384"/>
      <c r="K366" s="384"/>
      <c r="L366" s="384"/>
      <c r="M366" s="384"/>
      <c r="N366" s="384"/>
      <c r="O366" s="384"/>
      <c r="P366" s="384"/>
      <c r="Q366" s="384"/>
      <c r="R366" s="384"/>
      <c r="S366" s="384"/>
      <c r="T366" s="384"/>
      <c r="U366" s="384"/>
      <c r="V366" s="385"/>
      <c r="W366" s="385"/>
      <c r="X366" s="385"/>
      <c r="Y366" s="388"/>
      <c r="Z366" s="388"/>
      <c r="AA366" s="388"/>
      <c r="AB366" s="388"/>
      <c r="AC366" s="388"/>
      <c r="AD366" s="388"/>
      <c r="AE366" s="388"/>
      <c r="AF366" s="388"/>
      <c r="AG366" s="388"/>
      <c r="AH366" s="388"/>
      <c r="AI366" s="388"/>
      <c r="AJ366" s="388"/>
      <c r="AK366" s="388"/>
      <c r="AL366" s="388"/>
      <c r="AM366" s="388"/>
      <c r="AN366" s="388"/>
      <c r="AO366" s="388"/>
      <c r="AP366" s="388"/>
      <c r="AQ366" s="388"/>
      <c r="AR366" s="388"/>
    </row>
    <row r="367" spans="1:44">
      <c r="B367" s="432"/>
      <c r="C367" s="403"/>
      <c r="D367" s="399"/>
      <c r="E367" s="402"/>
      <c r="F367" s="402"/>
      <c r="G367" s="384"/>
      <c r="H367" s="384"/>
      <c r="I367" s="384"/>
      <c r="J367" s="384"/>
      <c r="K367" s="384"/>
      <c r="L367" s="384"/>
      <c r="M367" s="384"/>
      <c r="N367" s="384"/>
      <c r="O367" s="384"/>
      <c r="P367" s="384"/>
      <c r="Q367" s="384"/>
      <c r="R367" s="384"/>
      <c r="S367" s="384"/>
      <c r="T367" s="384"/>
      <c r="U367" s="384"/>
      <c r="V367" s="385"/>
      <c r="W367" s="385"/>
      <c r="X367" s="385"/>
      <c r="Y367" s="388"/>
      <c r="Z367" s="388"/>
      <c r="AA367" s="388"/>
      <c r="AB367" s="388"/>
      <c r="AC367" s="388"/>
      <c r="AD367" s="388"/>
      <c r="AE367" s="388"/>
      <c r="AF367" s="388"/>
      <c r="AG367" s="388"/>
      <c r="AH367" s="388"/>
      <c r="AI367" s="388"/>
      <c r="AJ367" s="388"/>
      <c r="AK367" s="388"/>
      <c r="AL367" s="388"/>
      <c r="AM367" s="388"/>
      <c r="AN367" s="388"/>
      <c r="AO367" s="388"/>
      <c r="AP367" s="388"/>
      <c r="AQ367" s="388"/>
      <c r="AR367" s="388"/>
    </row>
    <row r="368" spans="1:44">
      <c r="B368" s="432"/>
      <c r="C368" s="401"/>
      <c r="D368" s="399"/>
      <c r="E368" s="402"/>
      <c r="F368" s="402"/>
      <c r="G368" s="384"/>
      <c r="H368" s="384"/>
      <c r="I368" s="384"/>
      <c r="J368" s="384"/>
      <c r="K368" s="384"/>
      <c r="L368" s="384"/>
      <c r="M368" s="384"/>
      <c r="N368" s="384"/>
      <c r="O368" s="384"/>
      <c r="P368" s="384"/>
      <c r="Q368" s="384"/>
      <c r="R368" s="384"/>
      <c r="S368" s="384"/>
      <c r="T368" s="384"/>
      <c r="U368" s="384"/>
      <c r="V368" s="385"/>
      <c r="W368" s="385"/>
      <c r="X368" s="385"/>
      <c r="Y368" s="388"/>
      <c r="Z368" s="388"/>
      <c r="AA368" s="388"/>
      <c r="AB368" s="388"/>
      <c r="AC368" s="388"/>
      <c r="AD368" s="388"/>
      <c r="AE368" s="388"/>
      <c r="AF368" s="388"/>
      <c r="AG368" s="388"/>
      <c r="AH368" s="388"/>
      <c r="AI368" s="388"/>
      <c r="AJ368" s="388"/>
      <c r="AK368" s="388"/>
      <c r="AL368" s="388"/>
      <c r="AM368" s="388"/>
      <c r="AN368" s="388"/>
      <c r="AO368" s="388"/>
      <c r="AP368" s="388"/>
      <c r="AQ368" s="388"/>
      <c r="AR368" s="388"/>
    </row>
    <row r="369" spans="2:44">
      <c r="B369" s="432"/>
      <c r="C369" s="401"/>
      <c r="D369" s="399"/>
      <c r="E369" s="402"/>
      <c r="F369" s="402"/>
      <c r="G369" s="384"/>
      <c r="H369" s="384"/>
      <c r="I369" s="384"/>
      <c r="J369" s="384"/>
      <c r="K369" s="384"/>
      <c r="L369" s="384"/>
      <c r="M369" s="384"/>
      <c r="N369" s="384"/>
      <c r="O369" s="384"/>
      <c r="P369" s="384"/>
      <c r="Q369" s="384"/>
      <c r="R369" s="384"/>
      <c r="S369" s="384"/>
      <c r="T369" s="384"/>
      <c r="U369" s="384"/>
      <c r="V369" s="385"/>
      <c r="W369" s="385"/>
      <c r="X369" s="385"/>
      <c r="Y369" s="388"/>
      <c r="Z369" s="388"/>
      <c r="AA369" s="388"/>
      <c r="AB369" s="388"/>
      <c r="AC369" s="388"/>
      <c r="AD369" s="388"/>
      <c r="AE369" s="388"/>
      <c r="AF369" s="388"/>
      <c r="AG369" s="388"/>
      <c r="AH369" s="388"/>
      <c r="AI369" s="388"/>
      <c r="AJ369" s="388"/>
      <c r="AK369" s="388"/>
      <c r="AL369" s="388"/>
      <c r="AM369" s="388"/>
      <c r="AN369" s="388"/>
      <c r="AO369" s="388"/>
      <c r="AP369" s="388"/>
      <c r="AQ369" s="388"/>
      <c r="AR369" s="388"/>
    </row>
    <row r="370" spans="2:44">
      <c r="B370" s="432"/>
      <c r="C370" s="401"/>
      <c r="D370" s="399"/>
      <c r="E370" s="402"/>
      <c r="F370" s="402"/>
      <c r="G370" s="384"/>
      <c r="H370" s="384"/>
      <c r="I370" s="384"/>
      <c r="J370" s="384"/>
      <c r="K370" s="384"/>
      <c r="L370" s="384"/>
      <c r="M370" s="384"/>
      <c r="N370" s="384"/>
      <c r="O370" s="384"/>
      <c r="P370" s="384"/>
      <c r="Q370" s="384"/>
      <c r="R370" s="384"/>
      <c r="S370" s="384"/>
      <c r="T370" s="384"/>
      <c r="U370" s="384"/>
      <c r="V370" s="385"/>
      <c r="W370" s="385"/>
      <c r="X370" s="385"/>
      <c r="Y370" s="388"/>
      <c r="Z370" s="388"/>
      <c r="AA370" s="388"/>
      <c r="AB370" s="388"/>
      <c r="AC370" s="388"/>
      <c r="AD370" s="388"/>
      <c r="AE370" s="388"/>
      <c r="AF370" s="388"/>
      <c r="AG370" s="388"/>
      <c r="AH370" s="388"/>
      <c r="AI370" s="388"/>
      <c r="AJ370" s="388"/>
      <c r="AK370" s="388"/>
      <c r="AL370" s="388"/>
      <c r="AM370" s="388"/>
      <c r="AN370" s="388"/>
      <c r="AO370" s="388"/>
      <c r="AP370" s="388"/>
      <c r="AQ370" s="388"/>
      <c r="AR370" s="388"/>
    </row>
    <row r="371" spans="2:44">
      <c r="B371" s="432"/>
      <c r="C371" s="515"/>
      <c r="D371" s="515"/>
      <c r="E371" s="515"/>
      <c r="F371" s="515"/>
      <c r="G371" s="515"/>
      <c r="H371" s="515"/>
      <c r="I371" s="515"/>
      <c r="J371" s="515"/>
      <c r="K371" s="515"/>
      <c r="L371" s="515"/>
      <c r="M371" s="515"/>
      <c r="N371" s="515"/>
      <c r="O371" s="515"/>
      <c r="P371" s="384"/>
      <c r="Q371" s="384"/>
      <c r="R371" s="384"/>
      <c r="S371" s="384"/>
      <c r="T371" s="384"/>
      <c r="U371" s="384"/>
      <c r="V371" s="385"/>
      <c r="W371" s="385"/>
      <c r="X371" s="385"/>
      <c r="Y371" s="388"/>
      <c r="Z371" s="388"/>
      <c r="AA371" s="388"/>
      <c r="AB371" s="388"/>
      <c r="AC371" s="388"/>
      <c r="AD371" s="388"/>
      <c r="AE371" s="388"/>
      <c r="AF371" s="388"/>
      <c r="AG371" s="388"/>
      <c r="AH371" s="388"/>
      <c r="AI371" s="388"/>
      <c r="AJ371" s="388"/>
      <c r="AK371" s="388"/>
      <c r="AL371" s="388"/>
      <c r="AM371" s="388"/>
      <c r="AN371" s="388"/>
      <c r="AO371" s="388"/>
      <c r="AP371" s="388"/>
      <c r="AQ371" s="388"/>
      <c r="AR371" s="388"/>
    </row>
    <row r="372" spans="2:44">
      <c r="B372" s="432"/>
      <c r="C372" s="404"/>
      <c r="D372" s="399"/>
      <c r="E372" s="402"/>
      <c r="F372" s="402"/>
      <c r="G372" s="384"/>
      <c r="H372" s="384"/>
      <c r="I372" s="384"/>
      <c r="J372" s="384"/>
      <c r="K372" s="384"/>
      <c r="L372" s="384"/>
      <c r="M372" s="384"/>
      <c r="N372" s="384"/>
      <c r="O372" s="384"/>
      <c r="P372" s="384"/>
      <c r="Q372" s="384"/>
      <c r="R372" s="384"/>
      <c r="S372" s="384"/>
      <c r="T372" s="384"/>
      <c r="U372" s="384"/>
      <c r="V372" s="385"/>
      <c r="W372" s="385"/>
      <c r="X372" s="385"/>
      <c r="Y372" s="388"/>
      <c r="Z372" s="388"/>
      <c r="AA372" s="388"/>
      <c r="AB372" s="388"/>
      <c r="AC372" s="388"/>
      <c r="AD372" s="388"/>
      <c r="AE372" s="388"/>
      <c r="AF372" s="388"/>
      <c r="AG372" s="388"/>
      <c r="AH372" s="388"/>
      <c r="AI372" s="388"/>
      <c r="AJ372" s="388"/>
      <c r="AK372" s="388"/>
      <c r="AL372" s="388"/>
      <c r="AM372" s="388"/>
      <c r="AN372" s="388"/>
      <c r="AO372" s="388"/>
      <c r="AP372" s="388"/>
      <c r="AQ372" s="388"/>
      <c r="AR372" s="388"/>
    </row>
    <row r="373" spans="2:44">
      <c r="B373" s="432"/>
      <c r="C373" s="515"/>
      <c r="D373" s="515"/>
      <c r="E373" s="515"/>
      <c r="F373" s="515"/>
      <c r="G373" s="515"/>
      <c r="H373" s="515"/>
      <c r="I373" s="515"/>
      <c r="J373" s="515"/>
      <c r="K373" s="515"/>
      <c r="L373" s="515"/>
      <c r="M373" s="515"/>
      <c r="N373" s="515"/>
      <c r="O373" s="515"/>
      <c r="P373" s="384"/>
      <c r="Q373" s="384"/>
      <c r="R373" s="384"/>
      <c r="S373" s="384"/>
      <c r="T373" s="384"/>
      <c r="U373" s="384"/>
      <c r="V373" s="385"/>
      <c r="W373" s="385"/>
      <c r="X373" s="385"/>
      <c r="Y373" s="388"/>
      <c r="Z373" s="388"/>
      <c r="AA373" s="388"/>
      <c r="AB373" s="388"/>
      <c r="AC373" s="388"/>
      <c r="AD373" s="388"/>
      <c r="AE373" s="388"/>
      <c r="AF373" s="388"/>
      <c r="AG373" s="388"/>
      <c r="AH373" s="388"/>
      <c r="AI373" s="388"/>
      <c r="AJ373" s="388"/>
      <c r="AK373" s="388"/>
      <c r="AL373" s="388"/>
      <c r="AM373" s="388"/>
      <c r="AN373" s="388"/>
      <c r="AO373" s="388"/>
      <c r="AP373" s="388"/>
      <c r="AQ373" s="388"/>
      <c r="AR373" s="388"/>
    </row>
    <row r="374" spans="2:44">
      <c r="B374" s="221"/>
      <c r="C374" s="351"/>
      <c r="D374" s="208"/>
      <c r="E374" s="289"/>
      <c r="F374" s="289"/>
      <c r="G374" s="290"/>
      <c r="H374" s="290"/>
      <c r="I374" s="290"/>
      <c r="J374" s="290"/>
      <c r="K374" s="290"/>
      <c r="L374" s="290"/>
      <c r="M374" s="290"/>
      <c r="N374" s="290"/>
      <c r="O374" s="290"/>
      <c r="P374" s="290"/>
      <c r="Q374" s="290"/>
      <c r="R374" s="290"/>
      <c r="S374" s="290"/>
      <c r="T374" s="290"/>
      <c r="U374" s="290"/>
      <c r="V374" s="210"/>
      <c r="W374" s="210"/>
      <c r="X374" s="210"/>
    </row>
    <row r="375" spans="2:44">
      <c r="B375" s="221"/>
      <c r="C375" s="515"/>
      <c r="D375" s="515"/>
      <c r="E375" s="515"/>
      <c r="F375" s="515"/>
      <c r="G375" s="515"/>
      <c r="H375" s="515"/>
      <c r="I375" s="515"/>
      <c r="J375" s="515"/>
      <c r="K375" s="515"/>
      <c r="L375" s="515"/>
      <c r="M375" s="515"/>
      <c r="N375" s="515"/>
      <c r="O375" s="515"/>
      <c r="P375" s="290"/>
      <c r="Q375" s="290"/>
      <c r="R375" s="290"/>
      <c r="S375" s="290"/>
      <c r="T375" s="290"/>
      <c r="U375" s="290"/>
      <c r="V375" s="210"/>
      <c r="W375" s="210"/>
      <c r="X375" s="210"/>
    </row>
  </sheetData>
  <sortState ref="B9:AQ212">
    <sortCondition ref="H9:H212"/>
    <sortCondition ref="E9:E212"/>
  </sortState>
  <mergeCells count="33">
    <mergeCell ref="AA5:AH5"/>
    <mergeCell ref="AJ5:AQ5"/>
    <mergeCell ref="I6:J6"/>
    <mergeCell ref="K6:L6"/>
    <mergeCell ref="M6:N6"/>
    <mergeCell ref="O6:P6"/>
    <mergeCell ref="R6:S6"/>
    <mergeCell ref="T6:U6"/>
    <mergeCell ref="V6:W6"/>
    <mergeCell ref="AL6:AM6"/>
    <mergeCell ref="AN6:AO6"/>
    <mergeCell ref="AP6:AQ6"/>
    <mergeCell ref="AG6:AH6"/>
    <mergeCell ref="AJ6:AK6"/>
    <mergeCell ref="I5:P5"/>
    <mergeCell ref="R5:Y5"/>
    <mergeCell ref="C375:O375"/>
    <mergeCell ref="X6:Y6"/>
    <mergeCell ref="AA6:AB6"/>
    <mergeCell ref="AC6:AD6"/>
    <mergeCell ref="AE6:AF6"/>
    <mergeCell ref="C371:O371"/>
    <mergeCell ref="C373:O373"/>
    <mergeCell ref="C300:O300"/>
    <mergeCell ref="C302:O302"/>
    <mergeCell ref="C304:O304"/>
    <mergeCell ref="C305:O305"/>
    <mergeCell ref="C306:O306"/>
    <mergeCell ref="AS5:AZ5"/>
    <mergeCell ref="AY6:AZ6"/>
    <mergeCell ref="AS6:AT6"/>
    <mergeCell ref="AU6:AV6"/>
    <mergeCell ref="AW6:AX6"/>
  </mergeCells>
  <pageMargins left="0.7" right="0.7" top="0.75" bottom="0.75" header="0.3" footer="0.3"/>
  <pageSetup paperSize="5" scale="66" fitToHeight="4" orientation="landscape" r:id="rId1"/>
  <rowBreaks count="3" manualBreakCount="3">
    <brk id="62" min="1" max="15" man="1"/>
    <brk id="109" min="1" max="15" man="1"/>
    <brk id="151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3"/>
  <sheetViews>
    <sheetView topLeftCell="B1" workbookViewId="0">
      <pane ySplit="7" topLeftCell="A59" activePane="bottomLeft" state="frozen"/>
      <selection activeCell="E46" sqref="E46"/>
      <selection pane="bottomLeft" activeCell="G4" sqref="G4"/>
    </sheetView>
  </sheetViews>
  <sheetFormatPr defaultRowHeight="12.75" customHeight="1"/>
  <cols>
    <col min="1" max="1" width="11.85546875" hidden="1" customWidth="1"/>
    <col min="2" max="2" width="9.140625" bestFit="1" customWidth="1"/>
    <col min="3" max="3" width="8.42578125" customWidth="1"/>
    <col min="4" max="4" width="10.140625" bestFit="1" customWidth="1"/>
    <col min="5" max="5" width="6.7109375" bestFit="1" customWidth="1"/>
    <col min="6" max="6" width="45.7109375" customWidth="1"/>
    <col min="7" max="7" width="63.42578125" style="469" customWidth="1"/>
    <col min="8" max="8" width="30.5703125" customWidth="1"/>
    <col min="9" max="9" width="7.5703125" customWidth="1"/>
    <col min="10" max="10" width="7.7109375" customWidth="1"/>
    <col min="11" max="11" width="7.5703125" customWidth="1"/>
    <col min="12" max="12" width="7.140625" customWidth="1"/>
    <col min="13" max="13" width="7.5703125" customWidth="1"/>
    <col min="14" max="14" width="7.140625" customWidth="1"/>
    <col min="15" max="15" width="7.5703125" customWidth="1"/>
    <col min="16" max="16" width="7.42578125" customWidth="1"/>
    <col min="17" max="17" width="1.5703125" customWidth="1"/>
    <col min="18" max="18" width="6.85546875" customWidth="1"/>
    <col min="19" max="20" width="6.5703125" customWidth="1"/>
    <col min="21" max="21" width="6.7109375" customWidth="1"/>
    <col min="22" max="22" width="5.85546875" customWidth="1"/>
    <col min="23" max="23" width="6.42578125" customWidth="1"/>
    <col min="24" max="24" width="6.7109375" bestFit="1" customWidth="1"/>
    <col min="25" max="25" width="7.28515625" customWidth="1"/>
    <col min="26" max="26" width="2" customWidth="1"/>
    <col min="27" max="27" width="6.5703125" customWidth="1"/>
    <col min="28" max="28" width="6.42578125" customWidth="1"/>
    <col min="29" max="29" width="7.85546875" customWidth="1"/>
    <col min="30" max="30" width="6.42578125" customWidth="1"/>
    <col min="31" max="31" width="5.85546875" customWidth="1"/>
    <col min="32" max="32" width="6.5703125" customWidth="1"/>
    <col min="33" max="34" width="6.7109375" customWidth="1"/>
    <col min="35" max="35" width="1.42578125" customWidth="1"/>
    <col min="36" max="36" width="6.7109375" bestFit="1" customWidth="1"/>
    <col min="37" max="37" width="6.5703125" customWidth="1"/>
    <col min="38" max="38" width="7.42578125" customWidth="1"/>
    <col min="39" max="39" width="6.85546875" customWidth="1"/>
    <col min="40" max="40" width="6.42578125" customWidth="1"/>
    <col min="41" max="42" width="6.85546875" customWidth="1"/>
    <col min="43" max="43" width="7.28515625" customWidth="1"/>
    <col min="44" max="44" width="1.5703125" customWidth="1"/>
    <col min="45" max="45" width="6.7109375" style="226" bestFit="1" customWidth="1"/>
    <col min="46" max="46" width="6.5703125" style="226" customWidth="1"/>
    <col min="47" max="47" width="7.42578125" style="226" customWidth="1"/>
    <col min="48" max="48" width="6.85546875" style="226" customWidth="1"/>
    <col min="49" max="49" width="6.42578125" style="226" customWidth="1"/>
    <col min="50" max="51" width="6.85546875" style="226" customWidth="1"/>
    <col min="52" max="52" width="7.28515625" style="226" customWidth="1"/>
  </cols>
  <sheetData>
    <row r="1" spans="1:52" ht="12.75" customHeight="1">
      <c r="A1" s="238" t="e">
        <f>#REF!</f>
        <v>#REF!</v>
      </c>
      <c r="B1" s="238"/>
      <c r="C1" s="238"/>
      <c r="D1" s="238"/>
      <c r="E1" s="238"/>
      <c r="F1" s="238"/>
      <c r="G1" s="443" t="s">
        <v>21</v>
      </c>
      <c r="H1" s="238"/>
      <c r="I1" s="238"/>
      <c r="J1" s="238"/>
      <c r="K1" s="238"/>
      <c r="L1" s="238"/>
      <c r="M1" s="238"/>
      <c r="N1" s="238"/>
      <c r="O1" s="238"/>
      <c r="P1" s="238"/>
      <c r="Q1" s="9"/>
      <c r="R1" s="9"/>
      <c r="S1" s="9"/>
      <c r="T1" s="9"/>
      <c r="U1" s="9"/>
      <c r="V1" s="9"/>
      <c r="W1" s="9"/>
      <c r="X1" s="9"/>
      <c r="Y1" s="9"/>
      <c r="Z1" s="43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52" ht="12.75" customHeight="1">
      <c r="A2" s="238" t="e">
        <f>#REF!</f>
        <v>#REF!</v>
      </c>
      <c r="B2" s="238"/>
      <c r="C2" s="238"/>
      <c r="D2" s="238"/>
      <c r="E2" s="238"/>
      <c r="F2" s="238"/>
      <c r="G2" s="237" t="s">
        <v>11</v>
      </c>
      <c r="H2" s="238"/>
      <c r="I2" s="238"/>
      <c r="J2" s="238"/>
      <c r="K2" s="238"/>
      <c r="L2" s="238"/>
      <c r="M2" s="238"/>
      <c r="N2" s="238"/>
      <c r="O2" s="238"/>
      <c r="P2" s="238"/>
      <c r="Q2" s="9"/>
      <c r="R2" s="9"/>
      <c r="S2" s="9"/>
      <c r="T2" s="9"/>
      <c r="U2" s="9"/>
      <c r="V2" s="9"/>
      <c r="W2" s="9"/>
      <c r="X2" s="9"/>
      <c r="Y2" s="9"/>
      <c r="Z2" s="4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</row>
    <row r="3" spans="1:52" ht="12.75" customHeight="1">
      <c r="A3" s="238" t="s">
        <v>20</v>
      </c>
      <c r="B3" s="238"/>
      <c r="C3" s="238"/>
      <c r="D3" s="238"/>
      <c r="E3" s="238"/>
      <c r="F3" s="238"/>
      <c r="G3" s="237" t="s">
        <v>239</v>
      </c>
      <c r="H3" s="238"/>
      <c r="I3" s="238"/>
      <c r="J3" s="238"/>
      <c r="K3" s="238"/>
      <c r="L3" s="238"/>
      <c r="M3" s="238"/>
      <c r="N3" s="238"/>
      <c r="O3" s="238"/>
      <c r="P3" s="238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</row>
    <row r="4" spans="1:52" ht="12.75" customHeight="1">
      <c r="A4" s="32"/>
      <c r="B4" s="45">
        <f ca="1">+TODAY()</f>
        <v>41474</v>
      </c>
      <c r="C4" s="34"/>
      <c r="D4" s="34"/>
      <c r="E4" s="34"/>
      <c r="F4" s="34"/>
      <c r="G4" s="475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2"/>
      <c r="AB4" s="2"/>
      <c r="AC4" s="2"/>
      <c r="AD4" s="2"/>
      <c r="AE4" s="2"/>
      <c r="AF4" s="2"/>
      <c r="AG4" s="2"/>
      <c r="AH4" s="2"/>
      <c r="AI4" s="2"/>
      <c r="AJ4" s="1"/>
      <c r="AK4" s="2"/>
      <c r="AL4" s="2"/>
      <c r="AM4" s="2"/>
      <c r="AN4" s="2"/>
      <c r="AO4" s="2"/>
      <c r="AP4" s="2"/>
      <c r="AQ4" s="2"/>
      <c r="AS4" s="219"/>
      <c r="AT4" s="220"/>
      <c r="AU4" s="220"/>
      <c r="AV4" s="220"/>
      <c r="AW4" s="220"/>
      <c r="AX4" s="220"/>
      <c r="AY4" s="220"/>
      <c r="AZ4" s="220"/>
    </row>
    <row r="5" spans="1:52" ht="12.75" customHeight="1">
      <c r="A5" s="3"/>
      <c r="B5" s="3"/>
      <c r="C5" s="3"/>
      <c r="D5" s="3"/>
      <c r="E5" s="3"/>
      <c r="F5" s="3"/>
      <c r="G5" s="446"/>
      <c r="H5" s="3"/>
      <c r="I5" s="512" t="s">
        <v>17</v>
      </c>
      <c r="J5" s="512"/>
      <c r="K5" s="512"/>
      <c r="L5" s="512"/>
      <c r="M5" s="512"/>
      <c r="N5" s="512"/>
      <c r="O5" s="512"/>
      <c r="P5" s="513"/>
      <c r="Q5" s="264"/>
      <c r="R5" s="512" t="s">
        <v>18</v>
      </c>
      <c r="S5" s="512"/>
      <c r="T5" s="512"/>
      <c r="U5" s="512"/>
      <c r="V5" s="512"/>
      <c r="W5" s="512"/>
      <c r="X5" s="512"/>
      <c r="Y5" s="513"/>
      <c r="Z5" s="263"/>
      <c r="AA5" s="511" t="s">
        <v>19</v>
      </c>
      <c r="AB5" s="512"/>
      <c r="AC5" s="512"/>
      <c r="AD5" s="512"/>
      <c r="AE5" s="512"/>
      <c r="AF5" s="512"/>
      <c r="AG5" s="512"/>
      <c r="AH5" s="513"/>
      <c r="AI5" s="263"/>
      <c r="AJ5" s="511" t="s">
        <v>226</v>
      </c>
      <c r="AK5" s="512"/>
      <c r="AL5" s="512"/>
      <c r="AM5" s="512"/>
      <c r="AN5" s="512"/>
      <c r="AO5" s="512"/>
      <c r="AP5" s="512"/>
      <c r="AQ5" s="513"/>
      <c r="AR5" s="255"/>
      <c r="AS5" s="511" t="s">
        <v>228</v>
      </c>
      <c r="AT5" s="512"/>
      <c r="AU5" s="512"/>
      <c r="AV5" s="512"/>
      <c r="AW5" s="512"/>
      <c r="AX5" s="512"/>
      <c r="AY5" s="512"/>
      <c r="AZ5" s="513"/>
    </row>
    <row r="6" spans="1:52" ht="12.75" customHeight="1">
      <c r="A6" s="4"/>
      <c r="B6" s="4" t="s">
        <v>14</v>
      </c>
      <c r="C6" s="4" t="s">
        <v>12</v>
      </c>
      <c r="D6" s="4"/>
      <c r="E6" s="4"/>
      <c r="F6" s="4"/>
      <c r="G6" s="435"/>
      <c r="H6" s="4"/>
      <c r="I6" s="518" t="s">
        <v>4</v>
      </c>
      <c r="J6" s="517"/>
      <c r="K6" s="516" t="s">
        <v>5</v>
      </c>
      <c r="L6" s="517"/>
      <c r="M6" s="516" t="s">
        <v>3</v>
      </c>
      <c r="N6" s="517"/>
      <c r="O6" s="516" t="s">
        <v>6</v>
      </c>
      <c r="P6" s="517"/>
      <c r="Q6" s="6"/>
      <c r="R6" s="518" t="s">
        <v>4</v>
      </c>
      <c r="S6" s="517"/>
      <c r="T6" s="516" t="s">
        <v>5</v>
      </c>
      <c r="U6" s="517"/>
      <c r="V6" s="516" t="s">
        <v>3</v>
      </c>
      <c r="W6" s="517"/>
      <c r="X6" s="516" t="s">
        <v>6</v>
      </c>
      <c r="Y6" s="517"/>
      <c r="Z6" s="44"/>
      <c r="AA6" s="516" t="s">
        <v>4</v>
      </c>
      <c r="AB6" s="517"/>
      <c r="AC6" s="516" t="s">
        <v>5</v>
      </c>
      <c r="AD6" s="517"/>
      <c r="AE6" s="516" t="s">
        <v>3</v>
      </c>
      <c r="AF6" s="517"/>
      <c r="AG6" s="516" t="s">
        <v>6</v>
      </c>
      <c r="AH6" s="517"/>
      <c r="AI6" s="44"/>
      <c r="AJ6" s="516" t="s">
        <v>4</v>
      </c>
      <c r="AK6" s="517"/>
      <c r="AL6" s="516" t="s">
        <v>5</v>
      </c>
      <c r="AM6" s="517"/>
      <c r="AN6" s="516" t="s">
        <v>3</v>
      </c>
      <c r="AO6" s="517"/>
      <c r="AP6" s="516" t="s">
        <v>6</v>
      </c>
      <c r="AQ6" s="517"/>
      <c r="AS6" s="516" t="s">
        <v>4</v>
      </c>
      <c r="AT6" s="517"/>
      <c r="AU6" s="516" t="s">
        <v>5</v>
      </c>
      <c r="AV6" s="517"/>
      <c r="AW6" s="516" t="s">
        <v>3</v>
      </c>
      <c r="AX6" s="517"/>
      <c r="AY6" s="516" t="s">
        <v>6</v>
      </c>
      <c r="AZ6" s="517"/>
    </row>
    <row r="7" spans="1:52" ht="12.75" customHeight="1">
      <c r="A7" s="5" t="s">
        <v>10</v>
      </c>
      <c r="B7" s="5" t="s">
        <v>15</v>
      </c>
      <c r="C7" s="5" t="s">
        <v>13</v>
      </c>
      <c r="D7" s="5" t="s">
        <v>0</v>
      </c>
      <c r="E7" s="4" t="s">
        <v>7</v>
      </c>
      <c r="F7" s="4" t="s">
        <v>16</v>
      </c>
      <c r="G7" s="471" t="s">
        <v>1</v>
      </c>
      <c r="H7" s="5" t="s">
        <v>8</v>
      </c>
      <c r="I7" s="8" t="s">
        <v>2</v>
      </c>
      <c r="J7" s="7" t="s">
        <v>9</v>
      </c>
      <c r="K7" s="7" t="s">
        <v>2</v>
      </c>
      <c r="L7" s="7" t="s">
        <v>9</v>
      </c>
      <c r="M7" s="7" t="s">
        <v>2</v>
      </c>
      <c r="N7" s="7" t="s">
        <v>9</v>
      </c>
      <c r="O7" s="7" t="s">
        <v>2</v>
      </c>
      <c r="P7" s="7" t="s">
        <v>9</v>
      </c>
      <c r="Q7" s="31"/>
      <c r="R7" s="8" t="s">
        <v>2</v>
      </c>
      <c r="S7" s="7" t="s">
        <v>9</v>
      </c>
      <c r="T7" s="7" t="s">
        <v>2</v>
      </c>
      <c r="U7" s="7" t="s">
        <v>9</v>
      </c>
      <c r="V7" s="7" t="s">
        <v>2</v>
      </c>
      <c r="W7" s="7" t="s">
        <v>9</v>
      </c>
      <c r="X7" s="7" t="s">
        <v>2</v>
      </c>
      <c r="Y7" s="7" t="s">
        <v>9</v>
      </c>
      <c r="Z7" s="7"/>
      <c r="AA7" s="7" t="s">
        <v>2</v>
      </c>
      <c r="AB7" s="7" t="s">
        <v>9</v>
      </c>
      <c r="AC7" s="7" t="s">
        <v>2</v>
      </c>
      <c r="AD7" s="7" t="s">
        <v>9</v>
      </c>
      <c r="AE7" s="7" t="s">
        <v>2</v>
      </c>
      <c r="AF7" s="7" t="s">
        <v>9</v>
      </c>
      <c r="AG7" s="7" t="s">
        <v>2</v>
      </c>
      <c r="AH7" s="7" t="s">
        <v>9</v>
      </c>
      <c r="AI7" s="8"/>
      <c r="AJ7" s="8" t="s">
        <v>2</v>
      </c>
      <c r="AK7" s="7" t="s">
        <v>9</v>
      </c>
      <c r="AL7" s="7" t="s">
        <v>2</v>
      </c>
      <c r="AM7" s="7" t="s">
        <v>9</v>
      </c>
      <c r="AN7" s="7" t="s">
        <v>2</v>
      </c>
      <c r="AO7" s="7" t="s">
        <v>9</v>
      </c>
      <c r="AP7" s="7" t="s">
        <v>2</v>
      </c>
      <c r="AQ7" s="7" t="s">
        <v>9</v>
      </c>
      <c r="AS7" s="214" t="s">
        <v>2</v>
      </c>
      <c r="AT7" s="214" t="s">
        <v>9</v>
      </c>
      <c r="AU7" s="214" t="s">
        <v>2</v>
      </c>
      <c r="AV7" s="214" t="s">
        <v>9</v>
      </c>
      <c r="AW7" s="214" t="s">
        <v>2</v>
      </c>
      <c r="AX7" s="214" t="s">
        <v>9</v>
      </c>
      <c r="AY7" s="214" t="s">
        <v>2</v>
      </c>
      <c r="AZ7" s="214" t="s">
        <v>9</v>
      </c>
    </row>
    <row r="8" spans="1:52" s="226" customFormat="1" ht="12.75" customHeight="1">
      <c r="A8" s="188"/>
      <c r="B8" s="188"/>
      <c r="C8" s="188"/>
      <c r="D8" s="188"/>
      <c r="E8" s="188"/>
      <c r="F8" s="188"/>
      <c r="G8" s="435"/>
      <c r="H8" s="188"/>
      <c r="I8" s="473"/>
      <c r="J8" s="472"/>
      <c r="K8" s="466"/>
      <c r="L8" s="472"/>
      <c r="M8" s="466"/>
      <c r="N8" s="472"/>
      <c r="O8" s="466"/>
      <c r="P8" s="472"/>
      <c r="Q8" s="476"/>
      <c r="R8" s="473"/>
      <c r="S8" s="472"/>
      <c r="T8" s="466"/>
      <c r="U8" s="472"/>
      <c r="V8" s="466"/>
      <c r="W8" s="472"/>
      <c r="X8" s="466"/>
      <c r="Y8" s="472"/>
      <c r="Z8" s="476"/>
      <c r="AA8" s="466"/>
      <c r="AB8" s="472"/>
      <c r="AC8" s="466"/>
      <c r="AD8" s="472"/>
      <c r="AE8" s="466"/>
      <c r="AF8" s="472"/>
      <c r="AG8" s="466"/>
      <c r="AH8" s="472"/>
      <c r="AI8" s="472"/>
      <c r="AJ8" s="473"/>
      <c r="AK8" s="472"/>
      <c r="AL8" s="466"/>
      <c r="AM8" s="472"/>
      <c r="AN8" s="466"/>
      <c r="AO8" s="472"/>
      <c r="AP8" s="466"/>
      <c r="AQ8" s="472"/>
      <c r="AS8" s="466"/>
      <c r="AT8" s="472"/>
      <c r="AU8" s="466"/>
      <c r="AV8" s="472"/>
      <c r="AW8" s="466"/>
      <c r="AX8" s="472"/>
      <c r="AY8" s="466"/>
      <c r="AZ8" s="472"/>
    </row>
    <row r="9" spans="1:52" s="226" customFormat="1" ht="12.75" customHeight="1">
      <c r="A9" s="223"/>
      <c r="B9" s="355" t="s">
        <v>173</v>
      </c>
      <c r="C9" s="352">
        <v>428</v>
      </c>
      <c r="D9" s="353">
        <v>41402</v>
      </c>
      <c r="E9" s="231">
        <v>347</v>
      </c>
      <c r="F9" s="231" t="s">
        <v>39</v>
      </c>
      <c r="G9" s="205" t="s">
        <v>39</v>
      </c>
      <c r="H9" s="209" t="s">
        <v>81</v>
      </c>
      <c r="I9" s="207" t="s">
        <v>97</v>
      </c>
      <c r="J9" s="230" t="s">
        <v>97</v>
      </c>
      <c r="K9" s="207" t="s">
        <v>97</v>
      </c>
      <c r="L9" s="230" t="s">
        <v>97</v>
      </c>
      <c r="M9" s="207">
        <v>0</v>
      </c>
      <c r="N9" s="230">
        <v>0</v>
      </c>
      <c r="O9" s="206" t="s">
        <v>97</v>
      </c>
      <c r="P9" s="235" t="s">
        <v>97</v>
      </c>
      <c r="Q9" s="186"/>
      <c r="R9" s="207" t="s">
        <v>97</v>
      </c>
      <c r="S9" s="230" t="s">
        <v>97</v>
      </c>
      <c r="T9" s="207" t="s">
        <v>97</v>
      </c>
      <c r="U9" s="230" t="s">
        <v>97</v>
      </c>
      <c r="V9" s="207">
        <v>0</v>
      </c>
      <c r="W9" s="230">
        <v>0</v>
      </c>
      <c r="X9" s="206" t="s">
        <v>97</v>
      </c>
      <c r="Y9" s="235" t="s">
        <v>97</v>
      </c>
      <c r="Z9" s="186"/>
      <c r="AA9" s="207" t="s">
        <v>97</v>
      </c>
      <c r="AB9" s="230" t="s">
        <v>97</v>
      </c>
      <c r="AC9" s="207" t="s">
        <v>97</v>
      </c>
      <c r="AD9" s="230" t="s">
        <v>97</v>
      </c>
      <c r="AE9" s="207">
        <v>0</v>
      </c>
      <c r="AF9" s="230">
        <v>0</v>
      </c>
      <c r="AG9" s="206" t="s">
        <v>97</v>
      </c>
      <c r="AH9" s="235" t="s">
        <v>97</v>
      </c>
      <c r="AI9" s="229"/>
      <c r="AJ9" s="207" t="s">
        <v>97</v>
      </c>
      <c r="AK9" s="230" t="s">
        <v>97</v>
      </c>
      <c r="AL9" s="207" t="s">
        <v>97</v>
      </c>
      <c r="AM9" s="230" t="s">
        <v>97</v>
      </c>
      <c r="AN9" s="207">
        <v>0</v>
      </c>
      <c r="AO9" s="230">
        <v>0</v>
      </c>
      <c r="AP9" s="206" t="s">
        <v>97</v>
      </c>
      <c r="AQ9" s="235" t="s">
        <v>97</v>
      </c>
      <c r="AS9" s="207" t="s">
        <v>97</v>
      </c>
      <c r="AT9" s="230" t="s">
        <v>97</v>
      </c>
      <c r="AU9" s="207" t="s">
        <v>97</v>
      </c>
      <c r="AV9" s="230" t="s">
        <v>97</v>
      </c>
      <c r="AW9" s="207">
        <v>0</v>
      </c>
      <c r="AX9" s="230">
        <v>0</v>
      </c>
      <c r="AY9" s="206" t="s">
        <v>97</v>
      </c>
      <c r="AZ9" s="235" t="s">
        <v>97</v>
      </c>
    </row>
    <row r="10" spans="1:52" s="226" customFormat="1" ht="12.75" customHeight="1">
      <c r="A10" s="223"/>
      <c r="B10" s="355"/>
      <c r="C10" s="352"/>
      <c r="D10" s="353"/>
      <c r="E10" s="231"/>
      <c r="F10" s="231"/>
      <c r="G10" s="205"/>
      <c r="H10" s="209" t="s">
        <v>202</v>
      </c>
      <c r="I10" s="207">
        <f>+SUM(I9)</f>
        <v>0</v>
      </c>
      <c r="J10" s="230">
        <f t="shared" ref="J10:P10" si="0">+SUM(J9)</f>
        <v>0</v>
      </c>
      <c r="K10" s="207">
        <f t="shared" si="0"/>
        <v>0</v>
      </c>
      <c r="L10" s="230">
        <f t="shared" si="0"/>
        <v>0</v>
      </c>
      <c r="M10" s="207">
        <f t="shared" si="0"/>
        <v>0</v>
      </c>
      <c r="N10" s="230">
        <f t="shared" si="0"/>
        <v>0</v>
      </c>
      <c r="O10" s="206">
        <f t="shared" si="0"/>
        <v>0</v>
      </c>
      <c r="P10" s="235">
        <f t="shared" si="0"/>
        <v>0</v>
      </c>
      <c r="Q10" s="186"/>
      <c r="R10" s="207">
        <f>+SUM(R9)</f>
        <v>0</v>
      </c>
      <c r="S10" s="230">
        <f t="shared" ref="S10" si="1">+SUM(S9)</f>
        <v>0</v>
      </c>
      <c r="T10" s="207">
        <f t="shared" ref="T10" si="2">+SUM(T9)</f>
        <v>0</v>
      </c>
      <c r="U10" s="230">
        <f t="shared" ref="U10" si="3">+SUM(U9)</f>
        <v>0</v>
      </c>
      <c r="V10" s="207">
        <f t="shared" ref="V10" si="4">+SUM(V9)</f>
        <v>0</v>
      </c>
      <c r="W10" s="230">
        <f t="shared" ref="W10" si="5">+SUM(W9)</f>
        <v>0</v>
      </c>
      <c r="X10" s="206">
        <f t="shared" ref="X10" si="6">+SUM(X9)</f>
        <v>0</v>
      </c>
      <c r="Y10" s="235">
        <f t="shared" ref="Y10" si="7">+SUM(Y9)</f>
        <v>0</v>
      </c>
      <c r="Z10" s="186"/>
      <c r="AA10" s="207">
        <f>+SUM(AA9)</f>
        <v>0</v>
      </c>
      <c r="AB10" s="230">
        <f t="shared" ref="AB10" si="8">+SUM(AB9)</f>
        <v>0</v>
      </c>
      <c r="AC10" s="207">
        <f t="shared" ref="AC10" si="9">+SUM(AC9)</f>
        <v>0</v>
      </c>
      <c r="AD10" s="230">
        <f t="shared" ref="AD10" si="10">+SUM(AD9)</f>
        <v>0</v>
      </c>
      <c r="AE10" s="207">
        <f t="shared" ref="AE10" si="11">+SUM(AE9)</f>
        <v>0</v>
      </c>
      <c r="AF10" s="230">
        <f t="shared" ref="AF10" si="12">+SUM(AF9)</f>
        <v>0</v>
      </c>
      <c r="AG10" s="206">
        <f t="shared" ref="AG10" si="13">+SUM(AG9)</f>
        <v>0</v>
      </c>
      <c r="AH10" s="235">
        <f t="shared" ref="AH10" si="14">+SUM(AH9)</f>
        <v>0</v>
      </c>
      <c r="AI10" s="229"/>
      <c r="AJ10" s="207">
        <f>+SUM(AJ9)</f>
        <v>0</v>
      </c>
      <c r="AK10" s="230">
        <f t="shared" ref="AK10" si="15">+SUM(AK9)</f>
        <v>0</v>
      </c>
      <c r="AL10" s="207">
        <f t="shared" ref="AL10" si="16">+SUM(AL9)</f>
        <v>0</v>
      </c>
      <c r="AM10" s="230">
        <f t="shared" ref="AM10" si="17">+SUM(AM9)</f>
        <v>0</v>
      </c>
      <c r="AN10" s="207">
        <f t="shared" ref="AN10" si="18">+SUM(AN9)</f>
        <v>0</v>
      </c>
      <c r="AO10" s="230">
        <f t="shared" ref="AO10" si="19">+SUM(AO9)</f>
        <v>0</v>
      </c>
      <c r="AP10" s="206">
        <f t="shared" ref="AP10" si="20">+SUM(AP9)</f>
        <v>0</v>
      </c>
      <c r="AQ10" s="235">
        <f t="shared" ref="AQ10" si="21">+SUM(AQ9)</f>
        <v>0</v>
      </c>
      <c r="AS10" s="207">
        <f>+SUM(AS9)</f>
        <v>0</v>
      </c>
      <c r="AT10" s="230">
        <f t="shared" ref="AT10" si="22">+SUM(AT9)</f>
        <v>0</v>
      </c>
      <c r="AU10" s="207">
        <f t="shared" ref="AU10" si="23">+SUM(AU9)</f>
        <v>0</v>
      </c>
      <c r="AV10" s="230">
        <f t="shared" ref="AV10" si="24">+SUM(AV9)</f>
        <v>0</v>
      </c>
      <c r="AW10" s="207">
        <f t="shared" ref="AW10" si="25">+SUM(AW9)</f>
        <v>0</v>
      </c>
      <c r="AX10" s="230">
        <f t="shared" ref="AX10" si="26">+SUM(AX9)</f>
        <v>0</v>
      </c>
      <c r="AY10" s="206">
        <f t="shared" ref="AY10" si="27">+SUM(AY9)</f>
        <v>0</v>
      </c>
      <c r="AZ10" s="235">
        <f t="shared" ref="AZ10" si="28">+SUM(AZ9)</f>
        <v>0</v>
      </c>
    </row>
    <row r="11" spans="1:52" s="226" customFormat="1" ht="12.75" customHeight="1">
      <c r="A11" s="223"/>
      <c r="B11" s="355"/>
      <c r="C11" s="352"/>
      <c r="D11" s="353"/>
      <c r="E11" s="231"/>
      <c r="F11" s="231"/>
      <c r="G11" s="205"/>
      <c r="H11" s="209"/>
      <c r="I11" s="207"/>
      <c r="J11" s="230"/>
      <c r="K11" s="207"/>
      <c r="L11" s="230"/>
      <c r="M11" s="207"/>
      <c r="N11" s="230"/>
      <c r="O11" s="206"/>
      <c r="P11" s="235"/>
      <c r="Q11" s="186"/>
      <c r="R11" s="207"/>
      <c r="S11" s="230"/>
      <c r="T11" s="207"/>
      <c r="U11" s="230"/>
      <c r="V11" s="207"/>
      <c r="W11" s="230"/>
      <c r="X11" s="206"/>
      <c r="Y11" s="235"/>
      <c r="Z11" s="186"/>
      <c r="AA11" s="207"/>
      <c r="AB11" s="230"/>
      <c r="AC11" s="207"/>
      <c r="AD11" s="230"/>
      <c r="AE11" s="207"/>
      <c r="AF11" s="230"/>
      <c r="AG11" s="206"/>
      <c r="AH11" s="235"/>
      <c r="AI11" s="229"/>
      <c r="AJ11" s="207"/>
      <c r="AK11" s="230"/>
      <c r="AL11" s="207"/>
      <c r="AM11" s="230"/>
      <c r="AN11" s="207"/>
      <c r="AO11" s="230"/>
      <c r="AP11" s="206"/>
      <c r="AQ11" s="235"/>
      <c r="AS11" s="207"/>
      <c r="AT11" s="230"/>
      <c r="AU11" s="207"/>
      <c r="AV11" s="230"/>
      <c r="AW11" s="207"/>
      <c r="AX11" s="230"/>
      <c r="AY11" s="206"/>
      <c r="AZ11" s="235"/>
    </row>
    <row r="12" spans="1:52" ht="12.75" customHeight="1">
      <c r="A12" s="12"/>
      <c r="B12" s="355" t="s">
        <v>175</v>
      </c>
      <c r="C12" s="352">
        <v>460</v>
      </c>
      <c r="D12" s="353">
        <v>41417</v>
      </c>
      <c r="E12" s="231">
        <v>372</v>
      </c>
      <c r="F12" s="231" t="s">
        <v>51</v>
      </c>
      <c r="G12" s="205" t="s">
        <v>51</v>
      </c>
      <c r="H12" s="209" t="s">
        <v>89</v>
      </c>
      <c r="I12" s="207" t="s">
        <v>97</v>
      </c>
      <c r="J12" s="230" t="s">
        <v>97</v>
      </c>
      <c r="K12" s="207" t="s">
        <v>97</v>
      </c>
      <c r="L12" s="230" t="s">
        <v>97</v>
      </c>
      <c r="M12" s="207">
        <v>0</v>
      </c>
      <c r="N12" s="230">
        <v>0</v>
      </c>
      <c r="O12" s="206" t="s">
        <v>97</v>
      </c>
      <c r="P12" s="235" t="s">
        <v>97</v>
      </c>
      <c r="Q12" s="186"/>
      <c r="R12" s="207" t="s">
        <v>97</v>
      </c>
      <c r="S12" s="230" t="s">
        <v>97</v>
      </c>
      <c r="T12" s="207" t="s">
        <v>97</v>
      </c>
      <c r="U12" s="230" t="s">
        <v>97</v>
      </c>
      <c r="V12" s="207">
        <v>0</v>
      </c>
      <c r="W12" s="230">
        <v>0</v>
      </c>
      <c r="X12" s="206" t="s">
        <v>97</v>
      </c>
      <c r="Y12" s="235" t="s">
        <v>97</v>
      </c>
      <c r="Z12" s="186"/>
      <c r="AA12" s="207" t="s">
        <v>97</v>
      </c>
      <c r="AB12" s="230" t="s">
        <v>97</v>
      </c>
      <c r="AC12" s="207" t="s">
        <v>97</v>
      </c>
      <c r="AD12" s="230" t="s">
        <v>97</v>
      </c>
      <c r="AE12" s="207">
        <v>0</v>
      </c>
      <c r="AF12" s="230">
        <v>0</v>
      </c>
      <c r="AG12" s="206" t="s">
        <v>97</v>
      </c>
      <c r="AH12" s="235" t="s">
        <v>97</v>
      </c>
      <c r="AI12" s="229"/>
      <c r="AJ12" s="207" t="s">
        <v>97</v>
      </c>
      <c r="AK12" s="230" t="s">
        <v>97</v>
      </c>
      <c r="AL12" s="207" t="s">
        <v>97</v>
      </c>
      <c r="AM12" s="230" t="s">
        <v>97</v>
      </c>
      <c r="AN12" s="207">
        <v>0</v>
      </c>
      <c r="AO12" s="230">
        <v>0</v>
      </c>
      <c r="AP12" s="206" t="s">
        <v>97</v>
      </c>
      <c r="AQ12" s="235" t="s">
        <v>97</v>
      </c>
      <c r="AR12" s="226"/>
      <c r="AS12" s="207" t="s">
        <v>97</v>
      </c>
      <c r="AT12" s="230" t="s">
        <v>97</v>
      </c>
      <c r="AU12" s="207" t="s">
        <v>97</v>
      </c>
      <c r="AV12" s="230" t="s">
        <v>97</v>
      </c>
      <c r="AW12" s="207">
        <v>0</v>
      </c>
      <c r="AX12" s="230">
        <v>0</v>
      </c>
      <c r="AY12" s="206" t="s">
        <v>97</v>
      </c>
      <c r="AZ12" s="235" t="s">
        <v>97</v>
      </c>
    </row>
    <row r="13" spans="1:52" s="226" customFormat="1" ht="12.75" customHeight="1">
      <c r="A13" s="223"/>
      <c r="B13" s="355"/>
      <c r="C13" s="352"/>
      <c r="D13" s="353"/>
      <c r="E13" s="231"/>
      <c r="F13" s="231"/>
      <c r="G13" s="205"/>
      <c r="H13" s="209" t="s">
        <v>202</v>
      </c>
      <c r="I13" s="207">
        <f>+SUM(I12)</f>
        <v>0</v>
      </c>
      <c r="J13" s="230">
        <f t="shared" ref="J13" si="29">+SUM(J12)</f>
        <v>0</v>
      </c>
      <c r="K13" s="207">
        <f t="shared" ref="K13" si="30">+SUM(K12)</f>
        <v>0</v>
      </c>
      <c r="L13" s="230">
        <f t="shared" ref="L13" si="31">+SUM(L12)</f>
        <v>0</v>
      </c>
      <c r="M13" s="207">
        <f t="shared" ref="M13" si="32">+SUM(M12)</f>
        <v>0</v>
      </c>
      <c r="N13" s="230">
        <f t="shared" ref="N13" si="33">+SUM(N12)</f>
        <v>0</v>
      </c>
      <c r="O13" s="206">
        <f t="shared" ref="O13" si="34">+SUM(O12)</f>
        <v>0</v>
      </c>
      <c r="P13" s="235">
        <f t="shared" ref="P13" si="35">+SUM(P12)</f>
        <v>0</v>
      </c>
      <c r="Q13" s="186"/>
      <c r="R13" s="207">
        <f>+SUM(R12)</f>
        <v>0</v>
      </c>
      <c r="S13" s="230">
        <f t="shared" ref="S13" si="36">+SUM(S12)</f>
        <v>0</v>
      </c>
      <c r="T13" s="207">
        <f t="shared" ref="T13" si="37">+SUM(T12)</f>
        <v>0</v>
      </c>
      <c r="U13" s="230">
        <f t="shared" ref="U13" si="38">+SUM(U12)</f>
        <v>0</v>
      </c>
      <c r="V13" s="207">
        <f t="shared" ref="V13" si="39">+SUM(V12)</f>
        <v>0</v>
      </c>
      <c r="W13" s="230">
        <f t="shared" ref="W13" si="40">+SUM(W12)</f>
        <v>0</v>
      </c>
      <c r="X13" s="206">
        <f t="shared" ref="X13" si="41">+SUM(X12)</f>
        <v>0</v>
      </c>
      <c r="Y13" s="235">
        <f t="shared" ref="Y13" si="42">+SUM(Y12)</f>
        <v>0</v>
      </c>
      <c r="Z13" s="186"/>
      <c r="AA13" s="207">
        <f>+SUM(AA12)</f>
        <v>0</v>
      </c>
      <c r="AB13" s="230">
        <f t="shared" ref="AB13" si="43">+SUM(AB12)</f>
        <v>0</v>
      </c>
      <c r="AC13" s="207">
        <f t="shared" ref="AC13" si="44">+SUM(AC12)</f>
        <v>0</v>
      </c>
      <c r="AD13" s="230">
        <f t="shared" ref="AD13" si="45">+SUM(AD12)</f>
        <v>0</v>
      </c>
      <c r="AE13" s="207">
        <f t="shared" ref="AE13" si="46">+SUM(AE12)</f>
        <v>0</v>
      </c>
      <c r="AF13" s="230">
        <f t="shared" ref="AF13" si="47">+SUM(AF12)</f>
        <v>0</v>
      </c>
      <c r="AG13" s="206">
        <f t="shared" ref="AG13" si="48">+SUM(AG12)</f>
        <v>0</v>
      </c>
      <c r="AH13" s="235">
        <f t="shared" ref="AH13" si="49">+SUM(AH12)</f>
        <v>0</v>
      </c>
      <c r="AI13" s="229"/>
      <c r="AJ13" s="207">
        <f>+SUM(AJ12)</f>
        <v>0</v>
      </c>
      <c r="AK13" s="230">
        <f t="shared" ref="AK13" si="50">+SUM(AK12)</f>
        <v>0</v>
      </c>
      <c r="AL13" s="207">
        <f t="shared" ref="AL13" si="51">+SUM(AL12)</f>
        <v>0</v>
      </c>
      <c r="AM13" s="230">
        <f t="shared" ref="AM13" si="52">+SUM(AM12)</f>
        <v>0</v>
      </c>
      <c r="AN13" s="207">
        <f t="shared" ref="AN13" si="53">+SUM(AN12)</f>
        <v>0</v>
      </c>
      <c r="AO13" s="230">
        <f t="shared" ref="AO13" si="54">+SUM(AO12)</f>
        <v>0</v>
      </c>
      <c r="AP13" s="206">
        <f t="shared" ref="AP13" si="55">+SUM(AP12)</f>
        <v>0</v>
      </c>
      <c r="AQ13" s="235">
        <f t="shared" ref="AQ13" si="56">+SUM(AQ12)</f>
        <v>0</v>
      </c>
      <c r="AS13" s="207">
        <f>+SUM(AS12)</f>
        <v>0</v>
      </c>
      <c r="AT13" s="230">
        <f t="shared" ref="AT13" si="57">+SUM(AT12)</f>
        <v>0</v>
      </c>
      <c r="AU13" s="207">
        <f t="shared" ref="AU13" si="58">+SUM(AU12)</f>
        <v>0</v>
      </c>
      <c r="AV13" s="230">
        <f t="shared" ref="AV13" si="59">+SUM(AV12)</f>
        <v>0</v>
      </c>
      <c r="AW13" s="207">
        <f t="shared" ref="AW13" si="60">+SUM(AW12)</f>
        <v>0</v>
      </c>
      <c r="AX13" s="230">
        <f t="shared" ref="AX13" si="61">+SUM(AX12)</f>
        <v>0</v>
      </c>
      <c r="AY13" s="206">
        <f t="shared" ref="AY13" si="62">+SUM(AY12)</f>
        <v>0</v>
      </c>
      <c r="AZ13" s="235">
        <f t="shared" ref="AZ13" si="63">+SUM(AZ12)</f>
        <v>0</v>
      </c>
    </row>
    <row r="14" spans="1:52" s="226" customFormat="1" ht="12.75" customHeight="1">
      <c r="A14" s="223"/>
      <c r="B14" s="355"/>
      <c r="C14" s="352"/>
      <c r="D14" s="353"/>
      <c r="E14" s="231"/>
      <c r="F14" s="231"/>
      <c r="G14" s="205"/>
      <c r="H14" s="209"/>
      <c r="I14" s="207"/>
      <c r="J14" s="230"/>
      <c r="K14" s="207"/>
      <c r="L14" s="230"/>
      <c r="M14" s="207"/>
      <c r="N14" s="230"/>
      <c r="O14" s="206"/>
      <c r="P14" s="235"/>
      <c r="Q14" s="186"/>
      <c r="R14" s="207"/>
      <c r="S14" s="230"/>
      <c r="T14" s="207"/>
      <c r="U14" s="230"/>
      <c r="V14" s="207"/>
      <c r="W14" s="230"/>
      <c r="X14" s="206"/>
      <c r="Y14" s="235"/>
      <c r="Z14" s="186"/>
      <c r="AA14" s="207"/>
      <c r="AB14" s="230"/>
      <c r="AC14" s="207"/>
      <c r="AD14" s="230"/>
      <c r="AE14" s="207"/>
      <c r="AF14" s="230"/>
      <c r="AG14" s="206"/>
      <c r="AH14" s="235"/>
      <c r="AI14" s="229"/>
      <c r="AJ14" s="207"/>
      <c r="AK14" s="230"/>
      <c r="AL14" s="207"/>
      <c r="AM14" s="230"/>
      <c r="AN14" s="207"/>
      <c r="AO14" s="230"/>
      <c r="AP14" s="206"/>
      <c r="AQ14" s="235"/>
      <c r="AS14" s="207"/>
      <c r="AT14" s="230"/>
      <c r="AU14" s="207"/>
      <c r="AV14" s="230"/>
      <c r="AW14" s="207"/>
      <c r="AX14" s="230"/>
      <c r="AY14" s="206"/>
      <c r="AZ14" s="235"/>
    </row>
    <row r="15" spans="1:52" ht="12.75" customHeight="1">
      <c r="A15" s="12"/>
      <c r="B15" s="234" t="s">
        <v>34</v>
      </c>
      <c r="C15" s="373">
        <v>481</v>
      </c>
      <c r="D15" s="374">
        <v>41431</v>
      </c>
      <c r="E15" s="366">
        <v>1512</v>
      </c>
      <c r="F15" s="231" t="s">
        <v>56</v>
      </c>
      <c r="G15" s="338" t="s">
        <v>56</v>
      </c>
      <c r="H15" s="333" t="s">
        <v>78</v>
      </c>
      <c r="I15" s="305">
        <v>-47.53</v>
      </c>
      <c r="J15" s="307">
        <v>-47.53</v>
      </c>
      <c r="K15" s="305">
        <v>-377.3</v>
      </c>
      <c r="L15" s="307">
        <v>-377.3</v>
      </c>
      <c r="M15" s="305">
        <v>457.7</v>
      </c>
      <c r="N15" s="307">
        <v>457.7</v>
      </c>
      <c r="O15" s="448">
        <f>+SUM(I15,K15,M15)-0.03</f>
        <v>32.839999999999947</v>
      </c>
      <c r="P15" s="445">
        <f>+SUM(J15,L15,N15)-0.03</f>
        <v>32.839999999999947</v>
      </c>
      <c r="Q15" s="336"/>
      <c r="R15" s="305">
        <v>-41.3</v>
      </c>
      <c r="S15" s="307">
        <v>-41.3</v>
      </c>
      <c r="T15" s="305">
        <v>-367</v>
      </c>
      <c r="U15" s="307">
        <v>-367</v>
      </c>
      <c r="V15" s="305">
        <v>440.2</v>
      </c>
      <c r="W15" s="307">
        <v>440.2</v>
      </c>
      <c r="X15" s="448">
        <f>+SUM(R15,T15,V15)</f>
        <v>31.899999999999977</v>
      </c>
      <c r="Y15" s="441">
        <f>+SUM(S15,U15,W15)</f>
        <v>31.899999999999977</v>
      </c>
      <c r="Z15" s="336"/>
      <c r="AA15" s="305">
        <v>-35.1</v>
      </c>
      <c r="AB15" s="307">
        <v>-35.1</v>
      </c>
      <c r="AC15" s="305">
        <v>-365.8</v>
      </c>
      <c r="AD15" s="307">
        <v>-365.8</v>
      </c>
      <c r="AE15" s="305">
        <v>432.7</v>
      </c>
      <c r="AF15" s="307">
        <v>432.7</v>
      </c>
      <c r="AG15" s="448">
        <f>+SUM(AA15,AC15,AE15)</f>
        <v>31.799999999999955</v>
      </c>
      <c r="AH15" s="441">
        <f>+SUM(AB15,AD15,AF15)</f>
        <v>31.799999999999955</v>
      </c>
      <c r="AI15" s="336"/>
      <c r="AJ15" s="305">
        <v>-33.4</v>
      </c>
      <c r="AK15" s="307">
        <v>-33.4</v>
      </c>
      <c r="AL15" s="305">
        <v>-366.3</v>
      </c>
      <c r="AM15" s="307">
        <v>-366.3</v>
      </c>
      <c r="AN15" s="305">
        <v>431.5</v>
      </c>
      <c r="AO15" s="307">
        <v>431.5</v>
      </c>
      <c r="AP15" s="448">
        <f>+SUM(AJ15,AL15,AN15)</f>
        <v>31.800000000000011</v>
      </c>
      <c r="AQ15" s="441">
        <f>+SUM(AK15,AM15,AO15)</f>
        <v>31.800000000000011</v>
      </c>
      <c r="AR15" s="226"/>
      <c r="AS15" s="305">
        <v>-33.6</v>
      </c>
      <c r="AT15" s="307">
        <v>-33.6</v>
      </c>
      <c r="AU15" s="305">
        <v>-366.8</v>
      </c>
      <c r="AV15" s="307">
        <v>-366.8</v>
      </c>
      <c r="AW15" s="305">
        <v>432.3</v>
      </c>
      <c r="AX15" s="307">
        <v>432.3</v>
      </c>
      <c r="AY15" s="448">
        <f>+SUM(AS15,AU15,AW15)</f>
        <v>31.899999999999977</v>
      </c>
      <c r="AZ15" s="441">
        <f>+SUM(AT15,AV15,AX15)</f>
        <v>31.899999999999977</v>
      </c>
    </row>
    <row r="16" spans="1:52" s="226" customFormat="1" ht="12.75" customHeight="1">
      <c r="A16" s="223"/>
      <c r="B16" s="355"/>
      <c r="C16" s="352"/>
      <c r="D16" s="353"/>
      <c r="E16" s="231"/>
      <c r="F16" s="231"/>
      <c r="G16" s="205"/>
      <c r="H16" s="209" t="s">
        <v>202</v>
      </c>
      <c r="I16" s="207">
        <f>+SUM(I15)</f>
        <v>-47.53</v>
      </c>
      <c r="J16" s="230">
        <f t="shared" ref="J16" si="64">+SUM(J15)</f>
        <v>-47.53</v>
      </c>
      <c r="K16" s="207">
        <f t="shared" ref="K16" si="65">+SUM(K15)</f>
        <v>-377.3</v>
      </c>
      <c r="L16" s="230">
        <f t="shared" ref="L16" si="66">+SUM(L15)</f>
        <v>-377.3</v>
      </c>
      <c r="M16" s="207">
        <f t="shared" ref="M16" si="67">+SUM(M15)</f>
        <v>457.7</v>
      </c>
      <c r="N16" s="230">
        <f t="shared" ref="N16" si="68">+SUM(N15)</f>
        <v>457.7</v>
      </c>
      <c r="O16" s="206">
        <f>+SUM(I16,K16,M16)-0.03</f>
        <v>32.839999999999947</v>
      </c>
      <c r="P16" s="235">
        <f>+SUM(J16,L16,N16)-0.03</f>
        <v>32.839999999999947</v>
      </c>
      <c r="Q16" s="186"/>
      <c r="R16" s="207">
        <f>+SUM(R15)</f>
        <v>-41.3</v>
      </c>
      <c r="S16" s="230">
        <f t="shared" ref="S16" si="69">+SUM(S15)</f>
        <v>-41.3</v>
      </c>
      <c r="T16" s="207">
        <f t="shared" ref="T16" si="70">+SUM(T15)</f>
        <v>-367</v>
      </c>
      <c r="U16" s="230">
        <f t="shared" ref="U16" si="71">+SUM(U15)</f>
        <v>-367</v>
      </c>
      <c r="V16" s="207">
        <f t="shared" ref="V16" si="72">+SUM(V15)</f>
        <v>440.2</v>
      </c>
      <c r="W16" s="230">
        <f t="shared" ref="W16" si="73">+SUM(W15)</f>
        <v>440.2</v>
      </c>
      <c r="X16" s="206">
        <f t="shared" ref="X16" si="74">+SUM(X15)</f>
        <v>31.899999999999977</v>
      </c>
      <c r="Y16" s="235">
        <f t="shared" ref="Y16" si="75">+SUM(Y15)</f>
        <v>31.899999999999977</v>
      </c>
      <c r="Z16" s="186"/>
      <c r="AA16" s="207">
        <f>+SUM(AA15)</f>
        <v>-35.1</v>
      </c>
      <c r="AB16" s="230">
        <f t="shared" ref="AB16" si="76">+SUM(AB15)</f>
        <v>-35.1</v>
      </c>
      <c r="AC16" s="207">
        <f t="shared" ref="AC16" si="77">+SUM(AC15)</f>
        <v>-365.8</v>
      </c>
      <c r="AD16" s="230">
        <f t="shared" ref="AD16" si="78">+SUM(AD15)</f>
        <v>-365.8</v>
      </c>
      <c r="AE16" s="207">
        <f t="shared" ref="AE16" si="79">+SUM(AE15)</f>
        <v>432.7</v>
      </c>
      <c r="AF16" s="230">
        <f t="shared" ref="AF16" si="80">+SUM(AF15)</f>
        <v>432.7</v>
      </c>
      <c r="AG16" s="206">
        <f t="shared" ref="AG16" si="81">+SUM(AG15)</f>
        <v>31.799999999999955</v>
      </c>
      <c r="AH16" s="235">
        <f t="shared" ref="AH16" si="82">+SUM(AH15)</f>
        <v>31.799999999999955</v>
      </c>
      <c r="AI16" s="229"/>
      <c r="AJ16" s="207">
        <f>+SUM(AJ15)</f>
        <v>-33.4</v>
      </c>
      <c r="AK16" s="230">
        <f t="shared" ref="AK16" si="83">+SUM(AK15)</f>
        <v>-33.4</v>
      </c>
      <c r="AL16" s="207">
        <f t="shared" ref="AL16" si="84">+SUM(AL15)</f>
        <v>-366.3</v>
      </c>
      <c r="AM16" s="230">
        <f t="shared" ref="AM16" si="85">+SUM(AM15)</f>
        <v>-366.3</v>
      </c>
      <c r="AN16" s="207">
        <f t="shared" ref="AN16" si="86">+SUM(AN15)</f>
        <v>431.5</v>
      </c>
      <c r="AO16" s="230">
        <f t="shared" ref="AO16" si="87">+SUM(AO15)</f>
        <v>431.5</v>
      </c>
      <c r="AP16" s="206">
        <f t="shared" ref="AP16" si="88">+SUM(AP15)</f>
        <v>31.800000000000011</v>
      </c>
      <c r="AQ16" s="235">
        <f t="shared" ref="AQ16" si="89">+SUM(AQ15)</f>
        <v>31.800000000000011</v>
      </c>
      <c r="AS16" s="207">
        <f>+SUM(AS15)</f>
        <v>-33.6</v>
      </c>
      <c r="AT16" s="230">
        <f t="shared" ref="AT16" si="90">+SUM(AT15)</f>
        <v>-33.6</v>
      </c>
      <c r="AU16" s="207">
        <f t="shared" ref="AU16" si="91">+SUM(AU15)</f>
        <v>-366.8</v>
      </c>
      <c r="AV16" s="230">
        <f t="shared" ref="AV16" si="92">+SUM(AV15)</f>
        <v>-366.8</v>
      </c>
      <c r="AW16" s="207">
        <f t="shared" ref="AW16" si="93">+SUM(AW15)</f>
        <v>432.3</v>
      </c>
      <c r="AX16" s="230">
        <f t="shared" ref="AX16" si="94">+SUM(AX15)</f>
        <v>432.3</v>
      </c>
      <c r="AY16" s="206">
        <f t="shared" ref="AY16" si="95">+SUM(AY15)</f>
        <v>31.899999999999977</v>
      </c>
      <c r="AZ16" s="235">
        <f t="shared" ref="AZ16" si="96">+SUM(AZ15)</f>
        <v>31.899999999999977</v>
      </c>
    </row>
    <row r="17" spans="1:52" s="226" customFormat="1" ht="12.75" customHeight="1">
      <c r="A17" s="223"/>
      <c r="B17" s="234"/>
      <c r="C17" s="373"/>
      <c r="D17" s="374"/>
      <c r="E17" s="366"/>
      <c r="F17" s="231"/>
      <c r="G17" s="338"/>
      <c r="H17" s="333"/>
      <c r="I17" s="305"/>
      <c r="J17" s="307"/>
      <c r="K17" s="305"/>
      <c r="L17" s="307"/>
      <c r="M17" s="305"/>
      <c r="N17" s="307"/>
      <c r="O17" s="319"/>
      <c r="P17" s="320"/>
      <c r="Q17" s="336"/>
      <c r="R17" s="305"/>
      <c r="S17" s="307"/>
      <c r="T17" s="305"/>
      <c r="U17" s="307"/>
      <c r="V17" s="305"/>
      <c r="W17" s="307"/>
      <c r="X17" s="319"/>
      <c r="Y17" s="320"/>
      <c r="Z17" s="336"/>
      <c r="AA17" s="305"/>
      <c r="AB17" s="307"/>
      <c r="AC17" s="305"/>
      <c r="AD17" s="307"/>
      <c r="AE17" s="305"/>
      <c r="AF17" s="307"/>
      <c r="AG17" s="319"/>
      <c r="AH17" s="320"/>
      <c r="AI17" s="336"/>
      <c r="AJ17" s="305"/>
      <c r="AK17" s="307"/>
      <c r="AL17" s="305"/>
      <c r="AM17" s="307"/>
      <c r="AN17" s="305"/>
      <c r="AO17" s="307"/>
      <c r="AP17" s="319"/>
      <c r="AQ17" s="320"/>
      <c r="AS17" s="305"/>
      <c r="AT17" s="307"/>
      <c r="AU17" s="305"/>
      <c r="AV17" s="307"/>
      <c r="AW17" s="305"/>
      <c r="AX17" s="307"/>
      <c r="AY17" s="319"/>
      <c r="AZ17" s="320"/>
    </row>
    <row r="18" spans="1:52" ht="12.75" customHeight="1">
      <c r="A18" s="12"/>
      <c r="B18" s="234" t="s">
        <v>31</v>
      </c>
      <c r="C18" s="352">
        <v>485</v>
      </c>
      <c r="D18" s="353">
        <v>41431</v>
      </c>
      <c r="E18" s="291">
        <v>406</v>
      </c>
      <c r="F18" s="231" t="s">
        <v>124</v>
      </c>
      <c r="G18" s="223" t="s">
        <v>57</v>
      </c>
      <c r="H18" s="209" t="s">
        <v>93</v>
      </c>
      <c r="I18" s="207">
        <v>-1.1000000000000001</v>
      </c>
      <c r="J18" s="230">
        <v>-0.8</v>
      </c>
      <c r="K18" s="206">
        <v>0</v>
      </c>
      <c r="L18" s="235">
        <v>0</v>
      </c>
      <c r="M18" s="206">
        <v>0</v>
      </c>
      <c r="N18" s="235">
        <v>0</v>
      </c>
      <c r="O18" s="206">
        <v>-1.1000000000000001</v>
      </c>
      <c r="P18" s="235">
        <v>-0.8</v>
      </c>
      <c r="Q18" s="186"/>
      <c r="R18" s="207">
        <v>-0.9</v>
      </c>
      <c r="S18" s="230">
        <v>-0.8</v>
      </c>
      <c r="T18" s="206">
        <v>0</v>
      </c>
      <c r="U18" s="235">
        <v>0</v>
      </c>
      <c r="V18" s="206">
        <v>0</v>
      </c>
      <c r="W18" s="235">
        <v>0</v>
      </c>
      <c r="X18" s="206">
        <v>-0.9</v>
      </c>
      <c r="Y18" s="235">
        <v>-0.8</v>
      </c>
      <c r="Z18" s="186"/>
      <c r="AA18" s="206">
        <v>-0.7</v>
      </c>
      <c r="AB18" s="235">
        <v>-0.8</v>
      </c>
      <c r="AC18" s="206">
        <v>0</v>
      </c>
      <c r="AD18" s="235">
        <v>0</v>
      </c>
      <c r="AE18" s="206">
        <v>0</v>
      </c>
      <c r="AF18" s="235">
        <v>0</v>
      </c>
      <c r="AG18" s="206">
        <v>-0.7</v>
      </c>
      <c r="AH18" s="235">
        <v>-0.8</v>
      </c>
      <c r="AI18" s="229"/>
      <c r="AJ18" s="206">
        <v>-0.9</v>
      </c>
      <c r="AK18" s="235">
        <v>-0.8</v>
      </c>
      <c r="AL18" s="206">
        <v>0</v>
      </c>
      <c r="AM18" s="235">
        <v>0</v>
      </c>
      <c r="AN18" s="206">
        <v>0</v>
      </c>
      <c r="AO18" s="235">
        <v>0</v>
      </c>
      <c r="AP18" s="206">
        <v>-0.9</v>
      </c>
      <c r="AQ18" s="235">
        <v>-0.8</v>
      </c>
      <c r="AR18" s="226"/>
      <c r="AS18" s="206">
        <v>-0.8</v>
      </c>
      <c r="AT18" s="235">
        <v>-0.8</v>
      </c>
      <c r="AU18" s="206">
        <v>0</v>
      </c>
      <c r="AV18" s="235">
        <v>0</v>
      </c>
      <c r="AW18" s="206">
        <v>0</v>
      </c>
      <c r="AX18" s="235">
        <v>0</v>
      </c>
      <c r="AY18" s="206">
        <v>-0.8</v>
      </c>
      <c r="AZ18" s="235">
        <v>-0.8</v>
      </c>
    </row>
    <row r="19" spans="1:52" ht="12.75" customHeight="1">
      <c r="A19" s="12"/>
      <c r="B19" s="234" t="s">
        <v>195</v>
      </c>
      <c r="C19" s="352">
        <v>70</v>
      </c>
      <c r="D19" s="353">
        <v>41320</v>
      </c>
      <c r="E19" s="291">
        <v>1516</v>
      </c>
      <c r="F19" s="231" t="s">
        <v>194</v>
      </c>
      <c r="G19" s="223" t="s">
        <v>156</v>
      </c>
      <c r="H19" s="42" t="s">
        <v>93</v>
      </c>
      <c r="I19" s="207" t="s">
        <v>101</v>
      </c>
      <c r="J19" s="230" t="s">
        <v>101</v>
      </c>
      <c r="K19" s="206">
        <v>0</v>
      </c>
      <c r="L19" s="235">
        <v>0</v>
      </c>
      <c r="M19" s="206">
        <v>0</v>
      </c>
      <c r="N19" s="235">
        <v>0</v>
      </c>
      <c r="O19" s="206" t="s">
        <v>101</v>
      </c>
      <c r="P19" s="235" t="s">
        <v>101</v>
      </c>
      <c r="Q19" s="186"/>
      <c r="R19" s="207" t="s">
        <v>101</v>
      </c>
      <c r="S19" s="230" t="s">
        <v>101</v>
      </c>
      <c r="T19" s="206">
        <v>0</v>
      </c>
      <c r="U19" s="235">
        <v>0</v>
      </c>
      <c r="V19" s="206">
        <v>0</v>
      </c>
      <c r="W19" s="235">
        <v>0</v>
      </c>
      <c r="X19" s="206" t="s">
        <v>101</v>
      </c>
      <c r="Y19" s="235" t="s">
        <v>101</v>
      </c>
      <c r="Z19" s="186"/>
      <c r="AA19" s="207" t="s">
        <v>101</v>
      </c>
      <c r="AB19" s="230" t="s">
        <v>101</v>
      </c>
      <c r="AC19" s="206">
        <v>0</v>
      </c>
      <c r="AD19" s="235">
        <v>0</v>
      </c>
      <c r="AE19" s="206">
        <v>0</v>
      </c>
      <c r="AF19" s="235">
        <v>0</v>
      </c>
      <c r="AG19" s="206" t="s">
        <v>101</v>
      </c>
      <c r="AH19" s="235" t="s">
        <v>101</v>
      </c>
      <c r="AI19" s="229"/>
      <c r="AJ19" s="207" t="s">
        <v>101</v>
      </c>
      <c r="AK19" s="230" t="s">
        <v>101</v>
      </c>
      <c r="AL19" s="206">
        <v>0</v>
      </c>
      <c r="AM19" s="235">
        <v>0</v>
      </c>
      <c r="AN19" s="206">
        <v>0</v>
      </c>
      <c r="AO19" s="235">
        <v>0</v>
      </c>
      <c r="AP19" s="206" t="s">
        <v>101</v>
      </c>
      <c r="AQ19" s="235" t="s">
        <v>101</v>
      </c>
      <c r="AR19" s="226"/>
      <c r="AS19" s="207" t="s">
        <v>101</v>
      </c>
      <c r="AT19" s="230" t="s">
        <v>101</v>
      </c>
      <c r="AU19" s="206">
        <v>0</v>
      </c>
      <c r="AV19" s="235">
        <v>0</v>
      </c>
      <c r="AW19" s="206">
        <v>0</v>
      </c>
      <c r="AX19" s="235">
        <v>0</v>
      </c>
      <c r="AY19" s="206" t="s">
        <v>101</v>
      </c>
      <c r="AZ19" s="235" t="s">
        <v>101</v>
      </c>
    </row>
    <row r="20" spans="1:52" s="226" customFormat="1" ht="12.75" customHeight="1">
      <c r="A20" s="223"/>
      <c r="B20" s="355"/>
      <c r="C20" s="352"/>
      <c r="D20" s="353"/>
      <c r="E20" s="231"/>
      <c r="F20" s="231"/>
      <c r="G20" s="205"/>
      <c r="H20" s="209" t="s">
        <v>202</v>
      </c>
      <c r="I20" s="207">
        <f>+SUM(I18:I19)</f>
        <v>-1.1000000000000001</v>
      </c>
      <c r="J20" s="230">
        <f t="shared" ref="J20:P20" si="97">+SUM(J18:J19)</f>
        <v>-0.8</v>
      </c>
      <c r="K20" s="207">
        <f t="shared" si="97"/>
        <v>0</v>
      </c>
      <c r="L20" s="230">
        <f t="shared" si="97"/>
        <v>0</v>
      </c>
      <c r="M20" s="207">
        <f t="shared" si="97"/>
        <v>0</v>
      </c>
      <c r="N20" s="230">
        <f t="shared" si="97"/>
        <v>0</v>
      </c>
      <c r="O20" s="206">
        <f t="shared" si="97"/>
        <v>-1.1000000000000001</v>
      </c>
      <c r="P20" s="235">
        <f t="shared" si="97"/>
        <v>-0.8</v>
      </c>
      <c r="Q20" s="186"/>
      <c r="R20" s="207">
        <f>+SUM(R18:R19)</f>
        <v>-0.9</v>
      </c>
      <c r="S20" s="230">
        <f t="shared" ref="S20" si="98">+SUM(S18:S19)</f>
        <v>-0.8</v>
      </c>
      <c r="T20" s="207">
        <f t="shared" ref="T20" si="99">+SUM(T18:T19)</f>
        <v>0</v>
      </c>
      <c r="U20" s="230">
        <f t="shared" ref="U20" si="100">+SUM(U18:U19)</f>
        <v>0</v>
      </c>
      <c r="V20" s="207">
        <f t="shared" ref="V20" si="101">+SUM(V18:V19)</f>
        <v>0</v>
      </c>
      <c r="W20" s="230">
        <f t="shared" ref="W20" si="102">+SUM(W18:W19)</f>
        <v>0</v>
      </c>
      <c r="X20" s="206">
        <f t="shared" ref="X20" si="103">+SUM(X18:X19)</f>
        <v>-0.9</v>
      </c>
      <c r="Y20" s="235">
        <f t="shared" ref="Y20" si="104">+SUM(Y18:Y19)</f>
        <v>-0.8</v>
      </c>
      <c r="Z20" s="186"/>
      <c r="AA20" s="207">
        <f>+SUM(AA18:AA19)</f>
        <v>-0.7</v>
      </c>
      <c r="AB20" s="230">
        <f t="shared" ref="AB20" si="105">+SUM(AB18:AB19)</f>
        <v>-0.8</v>
      </c>
      <c r="AC20" s="207">
        <f t="shared" ref="AC20" si="106">+SUM(AC18:AC19)</f>
        <v>0</v>
      </c>
      <c r="AD20" s="230">
        <f t="shared" ref="AD20" si="107">+SUM(AD18:AD19)</f>
        <v>0</v>
      </c>
      <c r="AE20" s="207">
        <f t="shared" ref="AE20" si="108">+SUM(AE18:AE19)</f>
        <v>0</v>
      </c>
      <c r="AF20" s="230">
        <f t="shared" ref="AF20" si="109">+SUM(AF18:AF19)</f>
        <v>0</v>
      </c>
      <c r="AG20" s="206">
        <f t="shared" ref="AG20" si="110">+SUM(AG18:AG19)</f>
        <v>-0.7</v>
      </c>
      <c r="AH20" s="235">
        <f t="shared" ref="AH20" si="111">+SUM(AH18:AH19)</f>
        <v>-0.8</v>
      </c>
      <c r="AI20" s="229"/>
      <c r="AJ20" s="207">
        <f>+SUM(AJ18:AJ19)</f>
        <v>-0.9</v>
      </c>
      <c r="AK20" s="230">
        <f t="shared" ref="AK20" si="112">+SUM(AK18:AK19)</f>
        <v>-0.8</v>
      </c>
      <c r="AL20" s="207">
        <f t="shared" ref="AL20" si="113">+SUM(AL18:AL19)</f>
        <v>0</v>
      </c>
      <c r="AM20" s="230">
        <f t="shared" ref="AM20" si="114">+SUM(AM18:AM19)</f>
        <v>0</v>
      </c>
      <c r="AN20" s="207">
        <f t="shared" ref="AN20" si="115">+SUM(AN18:AN19)</f>
        <v>0</v>
      </c>
      <c r="AO20" s="230">
        <f t="shared" ref="AO20" si="116">+SUM(AO18:AO19)</f>
        <v>0</v>
      </c>
      <c r="AP20" s="206">
        <f t="shared" ref="AP20" si="117">+SUM(AP18:AP19)</f>
        <v>-0.9</v>
      </c>
      <c r="AQ20" s="235">
        <f t="shared" ref="AQ20" si="118">+SUM(AQ18:AQ19)</f>
        <v>-0.8</v>
      </c>
      <c r="AS20" s="207">
        <f>+SUM(AS18:AS19)</f>
        <v>-0.8</v>
      </c>
      <c r="AT20" s="230">
        <f t="shared" ref="AT20" si="119">+SUM(AT18:AT19)</f>
        <v>-0.8</v>
      </c>
      <c r="AU20" s="207">
        <f t="shared" ref="AU20" si="120">+SUM(AU18:AU19)</f>
        <v>0</v>
      </c>
      <c r="AV20" s="230">
        <f t="shared" ref="AV20" si="121">+SUM(AV18:AV19)</f>
        <v>0</v>
      </c>
      <c r="AW20" s="207">
        <f t="shared" ref="AW20" si="122">+SUM(AW18:AW19)</f>
        <v>0</v>
      </c>
      <c r="AX20" s="230">
        <f t="shared" ref="AX20" si="123">+SUM(AX18:AX19)</f>
        <v>0</v>
      </c>
      <c r="AY20" s="206">
        <f t="shared" ref="AY20" si="124">+SUM(AY18:AY19)</f>
        <v>-0.8</v>
      </c>
      <c r="AZ20" s="235">
        <f t="shared" ref="AZ20" si="125">+SUM(AZ18:AZ19)</f>
        <v>-0.8</v>
      </c>
    </row>
    <row r="21" spans="1:52" s="226" customFormat="1" ht="12.75" customHeight="1">
      <c r="A21" s="223"/>
      <c r="B21" s="234"/>
      <c r="C21" s="352"/>
      <c r="D21" s="353"/>
      <c r="E21" s="291"/>
      <c r="F21" s="231"/>
      <c r="G21" s="223"/>
      <c r="H21" s="42"/>
      <c r="I21" s="207"/>
      <c r="J21" s="230"/>
      <c r="K21" s="206"/>
      <c r="L21" s="235"/>
      <c r="M21" s="206"/>
      <c r="N21" s="235"/>
      <c r="O21" s="206"/>
      <c r="P21" s="235"/>
      <c r="Q21" s="186"/>
      <c r="R21" s="207"/>
      <c r="S21" s="230"/>
      <c r="T21" s="206"/>
      <c r="U21" s="235"/>
      <c r="V21" s="206"/>
      <c r="W21" s="235"/>
      <c r="X21" s="206"/>
      <c r="Y21" s="235"/>
      <c r="Z21" s="186"/>
      <c r="AA21" s="207"/>
      <c r="AB21" s="230"/>
      <c r="AC21" s="206"/>
      <c r="AD21" s="235"/>
      <c r="AE21" s="206"/>
      <c r="AF21" s="235"/>
      <c r="AG21" s="206"/>
      <c r="AH21" s="235"/>
      <c r="AI21" s="229"/>
      <c r="AJ21" s="207"/>
      <c r="AK21" s="230"/>
      <c r="AL21" s="206"/>
      <c r="AM21" s="235"/>
      <c r="AN21" s="206"/>
      <c r="AO21" s="235"/>
      <c r="AP21" s="206"/>
      <c r="AQ21" s="235"/>
      <c r="AS21" s="207"/>
      <c r="AT21" s="230"/>
      <c r="AU21" s="206"/>
      <c r="AV21" s="235"/>
      <c r="AW21" s="206"/>
      <c r="AX21" s="235"/>
      <c r="AY21" s="206"/>
      <c r="AZ21" s="235"/>
    </row>
    <row r="22" spans="1:52" ht="12.75" customHeight="1">
      <c r="A22" s="12"/>
      <c r="B22" s="234" t="s">
        <v>25</v>
      </c>
      <c r="C22" s="352">
        <v>430</v>
      </c>
      <c r="D22" s="353">
        <v>41402</v>
      </c>
      <c r="E22" s="291">
        <v>311</v>
      </c>
      <c r="F22" s="231" t="s">
        <v>40</v>
      </c>
      <c r="G22" s="223" t="s">
        <v>40</v>
      </c>
      <c r="H22" s="209" t="s">
        <v>82</v>
      </c>
      <c r="I22" s="207" t="s">
        <v>99</v>
      </c>
      <c r="J22" s="230" t="s">
        <v>99</v>
      </c>
      <c r="K22" s="206" t="s">
        <v>99</v>
      </c>
      <c r="L22" s="235" t="s">
        <v>99</v>
      </c>
      <c r="M22" s="206">
        <v>0</v>
      </c>
      <c r="N22" s="235">
        <v>0</v>
      </c>
      <c r="O22" s="206" t="s">
        <v>99</v>
      </c>
      <c r="P22" s="235" t="s">
        <v>99</v>
      </c>
      <c r="Q22" s="186"/>
      <c r="R22" s="207" t="s">
        <v>99</v>
      </c>
      <c r="S22" s="230" t="s">
        <v>99</v>
      </c>
      <c r="T22" s="206" t="s">
        <v>99</v>
      </c>
      <c r="U22" s="235" t="s">
        <v>99</v>
      </c>
      <c r="V22" s="206">
        <v>0</v>
      </c>
      <c r="W22" s="235">
        <v>0</v>
      </c>
      <c r="X22" s="206" t="s">
        <v>99</v>
      </c>
      <c r="Y22" s="235" t="s">
        <v>99</v>
      </c>
      <c r="Z22" s="186"/>
      <c r="AA22" s="206" t="s">
        <v>99</v>
      </c>
      <c r="AB22" s="235" t="s">
        <v>99</v>
      </c>
      <c r="AC22" s="206" t="s">
        <v>99</v>
      </c>
      <c r="AD22" s="235" t="s">
        <v>99</v>
      </c>
      <c r="AE22" s="206">
        <v>0</v>
      </c>
      <c r="AF22" s="235">
        <v>0</v>
      </c>
      <c r="AG22" s="206" t="s">
        <v>99</v>
      </c>
      <c r="AH22" s="235" t="s">
        <v>99</v>
      </c>
      <c r="AI22" s="229"/>
      <c r="AJ22" s="206" t="s">
        <v>99</v>
      </c>
      <c r="AK22" s="235" t="s">
        <v>99</v>
      </c>
      <c r="AL22" s="206" t="s">
        <v>99</v>
      </c>
      <c r="AM22" s="235" t="s">
        <v>99</v>
      </c>
      <c r="AN22" s="206">
        <v>0</v>
      </c>
      <c r="AO22" s="235">
        <v>0</v>
      </c>
      <c r="AP22" s="206" t="s">
        <v>99</v>
      </c>
      <c r="AQ22" s="235" t="s">
        <v>99</v>
      </c>
      <c r="AR22" s="226"/>
      <c r="AS22" s="206" t="s">
        <v>99</v>
      </c>
      <c r="AT22" s="235" t="s">
        <v>99</v>
      </c>
      <c r="AU22" s="206" t="s">
        <v>99</v>
      </c>
      <c r="AV22" s="235" t="s">
        <v>99</v>
      </c>
      <c r="AW22" s="206">
        <v>0</v>
      </c>
      <c r="AX22" s="235">
        <v>0</v>
      </c>
      <c r="AY22" s="206" t="s">
        <v>99</v>
      </c>
      <c r="AZ22" s="235" t="s">
        <v>99</v>
      </c>
    </row>
    <row r="23" spans="1:52" s="226" customFormat="1" ht="12.75" customHeight="1">
      <c r="A23" s="223"/>
      <c r="B23" s="355"/>
      <c r="C23" s="352"/>
      <c r="D23" s="353"/>
      <c r="E23" s="231"/>
      <c r="F23" s="231"/>
      <c r="G23" s="205"/>
      <c r="H23" s="209" t="s">
        <v>202</v>
      </c>
      <c r="I23" s="207">
        <f>+SUM(I22)</f>
        <v>0</v>
      </c>
      <c r="J23" s="230">
        <f t="shared" ref="J23" si="126">+SUM(J22)</f>
        <v>0</v>
      </c>
      <c r="K23" s="207">
        <f t="shared" ref="K23" si="127">+SUM(K22)</f>
        <v>0</v>
      </c>
      <c r="L23" s="230">
        <f t="shared" ref="L23" si="128">+SUM(L22)</f>
        <v>0</v>
      </c>
      <c r="M23" s="207">
        <f t="shared" ref="M23" si="129">+SUM(M22)</f>
        <v>0</v>
      </c>
      <c r="N23" s="230">
        <f t="shared" ref="N23" si="130">+SUM(N22)</f>
        <v>0</v>
      </c>
      <c r="O23" s="206">
        <f t="shared" ref="O23" si="131">+SUM(O22)</f>
        <v>0</v>
      </c>
      <c r="P23" s="235">
        <f t="shared" ref="P23" si="132">+SUM(P22)</f>
        <v>0</v>
      </c>
      <c r="Q23" s="186"/>
      <c r="R23" s="207">
        <f>+SUM(R22)</f>
        <v>0</v>
      </c>
      <c r="S23" s="230">
        <f t="shared" ref="S23" si="133">+SUM(S22)</f>
        <v>0</v>
      </c>
      <c r="T23" s="207">
        <f t="shared" ref="T23" si="134">+SUM(T22)</f>
        <v>0</v>
      </c>
      <c r="U23" s="230">
        <f t="shared" ref="U23" si="135">+SUM(U22)</f>
        <v>0</v>
      </c>
      <c r="V23" s="207">
        <f t="shared" ref="V23" si="136">+SUM(V22)</f>
        <v>0</v>
      </c>
      <c r="W23" s="230">
        <f t="shared" ref="W23" si="137">+SUM(W22)</f>
        <v>0</v>
      </c>
      <c r="X23" s="206">
        <f t="shared" ref="X23" si="138">+SUM(X22)</f>
        <v>0</v>
      </c>
      <c r="Y23" s="235">
        <f t="shared" ref="Y23" si="139">+SUM(Y22)</f>
        <v>0</v>
      </c>
      <c r="Z23" s="186"/>
      <c r="AA23" s="207">
        <f>+SUM(AA22)</f>
        <v>0</v>
      </c>
      <c r="AB23" s="230">
        <f t="shared" ref="AB23" si="140">+SUM(AB22)</f>
        <v>0</v>
      </c>
      <c r="AC23" s="207">
        <f t="shared" ref="AC23" si="141">+SUM(AC22)</f>
        <v>0</v>
      </c>
      <c r="AD23" s="230">
        <f t="shared" ref="AD23" si="142">+SUM(AD22)</f>
        <v>0</v>
      </c>
      <c r="AE23" s="207">
        <f t="shared" ref="AE23" si="143">+SUM(AE22)</f>
        <v>0</v>
      </c>
      <c r="AF23" s="230">
        <f t="shared" ref="AF23" si="144">+SUM(AF22)</f>
        <v>0</v>
      </c>
      <c r="AG23" s="206">
        <f t="shared" ref="AG23" si="145">+SUM(AG22)</f>
        <v>0</v>
      </c>
      <c r="AH23" s="235">
        <f t="shared" ref="AH23" si="146">+SUM(AH22)</f>
        <v>0</v>
      </c>
      <c r="AI23" s="229"/>
      <c r="AJ23" s="207">
        <f>+SUM(AJ22)</f>
        <v>0</v>
      </c>
      <c r="AK23" s="230">
        <f t="shared" ref="AK23" si="147">+SUM(AK22)</f>
        <v>0</v>
      </c>
      <c r="AL23" s="207">
        <f t="shared" ref="AL23" si="148">+SUM(AL22)</f>
        <v>0</v>
      </c>
      <c r="AM23" s="230">
        <f t="shared" ref="AM23" si="149">+SUM(AM22)</f>
        <v>0</v>
      </c>
      <c r="AN23" s="207">
        <f t="shared" ref="AN23" si="150">+SUM(AN22)</f>
        <v>0</v>
      </c>
      <c r="AO23" s="230">
        <f t="shared" ref="AO23" si="151">+SUM(AO22)</f>
        <v>0</v>
      </c>
      <c r="AP23" s="206">
        <f t="shared" ref="AP23" si="152">+SUM(AP22)</f>
        <v>0</v>
      </c>
      <c r="AQ23" s="235">
        <f t="shared" ref="AQ23" si="153">+SUM(AQ22)</f>
        <v>0</v>
      </c>
      <c r="AS23" s="207">
        <f>+SUM(AS22)</f>
        <v>0</v>
      </c>
      <c r="AT23" s="230">
        <f t="shared" ref="AT23" si="154">+SUM(AT22)</f>
        <v>0</v>
      </c>
      <c r="AU23" s="207">
        <f t="shared" ref="AU23" si="155">+SUM(AU22)</f>
        <v>0</v>
      </c>
      <c r="AV23" s="230">
        <f t="shared" ref="AV23" si="156">+SUM(AV22)</f>
        <v>0</v>
      </c>
      <c r="AW23" s="207">
        <f t="shared" ref="AW23" si="157">+SUM(AW22)</f>
        <v>0</v>
      </c>
      <c r="AX23" s="230">
        <f t="shared" ref="AX23" si="158">+SUM(AX22)</f>
        <v>0</v>
      </c>
      <c r="AY23" s="206">
        <f t="shared" ref="AY23" si="159">+SUM(AY22)</f>
        <v>0</v>
      </c>
      <c r="AZ23" s="235">
        <f t="shared" ref="AZ23" si="160">+SUM(AZ22)</f>
        <v>0</v>
      </c>
    </row>
    <row r="24" spans="1:52" s="226" customFormat="1" ht="12.75" customHeight="1">
      <c r="A24" s="223"/>
      <c r="B24" s="234"/>
      <c r="C24" s="352"/>
      <c r="D24" s="353"/>
      <c r="E24" s="291"/>
      <c r="F24" s="231"/>
      <c r="G24" s="223"/>
      <c r="H24" s="209"/>
      <c r="I24" s="207"/>
      <c r="J24" s="230"/>
      <c r="K24" s="206"/>
      <c r="L24" s="235"/>
      <c r="M24" s="206"/>
      <c r="N24" s="235"/>
      <c r="O24" s="206"/>
      <c r="P24" s="235"/>
      <c r="Q24" s="186"/>
      <c r="R24" s="207"/>
      <c r="S24" s="230"/>
      <c r="T24" s="206"/>
      <c r="U24" s="235"/>
      <c r="V24" s="206"/>
      <c r="W24" s="235"/>
      <c r="X24" s="206"/>
      <c r="Y24" s="235"/>
      <c r="Z24" s="186"/>
      <c r="AA24" s="206"/>
      <c r="AB24" s="235"/>
      <c r="AC24" s="206"/>
      <c r="AD24" s="235"/>
      <c r="AE24" s="206"/>
      <c r="AF24" s="235"/>
      <c r="AG24" s="206"/>
      <c r="AH24" s="235"/>
      <c r="AI24" s="229"/>
      <c r="AJ24" s="206"/>
      <c r="AK24" s="235"/>
      <c r="AL24" s="206"/>
      <c r="AM24" s="235"/>
      <c r="AN24" s="206"/>
      <c r="AO24" s="235"/>
      <c r="AP24" s="206"/>
      <c r="AQ24" s="235"/>
      <c r="AS24" s="206"/>
      <c r="AT24" s="235"/>
      <c r="AU24" s="206"/>
      <c r="AV24" s="235"/>
      <c r="AW24" s="206"/>
      <c r="AX24" s="235"/>
      <c r="AY24" s="206"/>
      <c r="AZ24" s="235"/>
    </row>
    <row r="25" spans="1:52" ht="12.75" customHeight="1">
      <c r="A25" s="12"/>
      <c r="B25" s="234" t="s">
        <v>28</v>
      </c>
      <c r="C25" s="352">
        <v>442</v>
      </c>
      <c r="D25" s="353">
        <v>41410</v>
      </c>
      <c r="E25" s="291">
        <v>160</v>
      </c>
      <c r="F25" s="231" t="s">
        <v>46</v>
      </c>
      <c r="G25" s="223" t="s">
        <v>46</v>
      </c>
      <c r="H25" s="209" t="s">
        <v>85</v>
      </c>
      <c r="I25" s="207" t="s">
        <v>98</v>
      </c>
      <c r="J25" s="230" t="s">
        <v>98</v>
      </c>
      <c r="K25" s="206" t="s">
        <v>98</v>
      </c>
      <c r="L25" s="235" t="s">
        <v>98</v>
      </c>
      <c r="M25" s="206">
        <v>0</v>
      </c>
      <c r="N25" s="235">
        <v>0</v>
      </c>
      <c r="O25" s="206" t="s">
        <v>98</v>
      </c>
      <c r="P25" s="235" t="s">
        <v>98</v>
      </c>
      <c r="Q25" s="186"/>
      <c r="R25" s="207" t="s">
        <v>98</v>
      </c>
      <c r="S25" s="230" t="s">
        <v>98</v>
      </c>
      <c r="T25" s="206" t="s">
        <v>98</v>
      </c>
      <c r="U25" s="235" t="s">
        <v>98</v>
      </c>
      <c r="V25" s="206">
        <v>0</v>
      </c>
      <c r="W25" s="235">
        <v>0</v>
      </c>
      <c r="X25" s="206" t="s">
        <v>98</v>
      </c>
      <c r="Y25" s="235" t="s">
        <v>98</v>
      </c>
      <c r="Z25" s="186"/>
      <c r="AA25" s="206" t="s">
        <v>98</v>
      </c>
      <c r="AB25" s="235" t="s">
        <v>98</v>
      </c>
      <c r="AC25" s="206" t="s">
        <v>98</v>
      </c>
      <c r="AD25" s="235" t="s">
        <v>98</v>
      </c>
      <c r="AE25" s="206">
        <v>0</v>
      </c>
      <c r="AF25" s="235">
        <v>0</v>
      </c>
      <c r="AG25" s="206" t="s">
        <v>98</v>
      </c>
      <c r="AH25" s="235" t="s">
        <v>98</v>
      </c>
      <c r="AI25" s="229"/>
      <c r="AJ25" s="206" t="s">
        <v>98</v>
      </c>
      <c r="AK25" s="235" t="s">
        <v>98</v>
      </c>
      <c r="AL25" s="206" t="s">
        <v>98</v>
      </c>
      <c r="AM25" s="235" t="s">
        <v>98</v>
      </c>
      <c r="AN25" s="206">
        <v>0</v>
      </c>
      <c r="AO25" s="235">
        <v>0</v>
      </c>
      <c r="AP25" s="206" t="s">
        <v>98</v>
      </c>
      <c r="AQ25" s="235" t="s">
        <v>98</v>
      </c>
      <c r="AR25" s="226"/>
      <c r="AS25" s="206" t="s">
        <v>98</v>
      </c>
      <c r="AT25" s="235" t="s">
        <v>98</v>
      </c>
      <c r="AU25" s="206" t="s">
        <v>98</v>
      </c>
      <c r="AV25" s="235" t="s">
        <v>98</v>
      </c>
      <c r="AW25" s="206">
        <v>0</v>
      </c>
      <c r="AX25" s="235">
        <v>0</v>
      </c>
      <c r="AY25" s="206" t="s">
        <v>98</v>
      </c>
      <c r="AZ25" s="235" t="s">
        <v>98</v>
      </c>
    </row>
    <row r="26" spans="1:52" ht="12.75" customHeight="1">
      <c r="A26" s="12"/>
      <c r="B26" s="355" t="s">
        <v>37</v>
      </c>
      <c r="C26" s="312">
        <v>500</v>
      </c>
      <c r="D26" s="184">
        <v>41438</v>
      </c>
      <c r="E26" s="365">
        <v>239</v>
      </c>
      <c r="F26" s="231" t="s">
        <v>64</v>
      </c>
      <c r="G26" s="296" t="s">
        <v>64</v>
      </c>
      <c r="H26" s="376" t="s">
        <v>85</v>
      </c>
      <c r="I26" s="305" t="s">
        <v>97</v>
      </c>
      <c r="J26" s="307" t="s">
        <v>97</v>
      </c>
      <c r="K26" s="305" t="s">
        <v>97</v>
      </c>
      <c r="L26" s="307" t="s">
        <v>97</v>
      </c>
      <c r="M26" s="305">
        <v>0</v>
      </c>
      <c r="N26" s="307">
        <v>0</v>
      </c>
      <c r="O26" s="304" t="s">
        <v>97</v>
      </c>
      <c r="P26" s="306" t="s">
        <v>97</v>
      </c>
      <c r="Q26" s="321"/>
      <c r="R26" s="305" t="s">
        <v>97</v>
      </c>
      <c r="S26" s="307" t="s">
        <v>97</v>
      </c>
      <c r="T26" s="305" t="s">
        <v>97</v>
      </c>
      <c r="U26" s="307" t="s">
        <v>97</v>
      </c>
      <c r="V26" s="305">
        <v>0</v>
      </c>
      <c r="W26" s="307">
        <v>0</v>
      </c>
      <c r="X26" s="304" t="s">
        <v>97</v>
      </c>
      <c r="Y26" s="306" t="s">
        <v>97</v>
      </c>
      <c r="Z26" s="367"/>
      <c r="AA26" s="305" t="s">
        <v>97</v>
      </c>
      <c r="AB26" s="307" t="s">
        <v>97</v>
      </c>
      <c r="AC26" s="305" t="s">
        <v>97</v>
      </c>
      <c r="AD26" s="307" t="s">
        <v>97</v>
      </c>
      <c r="AE26" s="305">
        <v>0</v>
      </c>
      <c r="AF26" s="307">
        <v>0</v>
      </c>
      <c r="AG26" s="304" t="s">
        <v>97</v>
      </c>
      <c r="AH26" s="306" t="s">
        <v>97</v>
      </c>
      <c r="AI26" s="367"/>
      <c r="AJ26" s="305" t="s">
        <v>97</v>
      </c>
      <c r="AK26" s="307" t="s">
        <v>97</v>
      </c>
      <c r="AL26" s="305" t="s">
        <v>97</v>
      </c>
      <c r="AM26" s="307" t="s">
        <v>97</v>
      </c>
      <c r="AN26" s="305">
        <v>0</v>
      </c>
      <c r="AO26" s="307">
        <v>0</v>
      </c>
      <c r="AP26" s="304" t="s">
        <v>97</v>
      </c>
      <c r="AQ26" s="306" t="s">
        <v>97</v>
      </c>
      <c r="AR26" s="226"/>
      <c r="AS26" s="305" t="s">
        <v>97</v>
      </c>
      <c r="AT26" s="307" t="s">
        <v>97</v>
      </c>
      <c r="AU26" s="305" t="s">
        <v>97</v>
      </c>
      <c r="AV26" s="307" t="s">
        <v>97</v>
      </c>
      <c r="AW26" s="305">
        <v>0</v>
      </c>
      <c r="AX26" s="307">
        <v>0</v>
      </c>
      <c r="AY26" s="304" t="s">
        <v>97</v>
      </c>
      <c r="AZ26" s="306" t="s">
        <v>97</v>
      </c>
    </row>
    <row r="27" spans="1:52" ht="12.75" customHeight="1">
      <c r="A27" s="12"/>
      <c r="B27" s="355" t="s">
        <v>189</v>
      </c>
      <c r="C27" s="312">
        <v>489</v>
      </c>
      <c r="D27" s="184">
        <v>41431</v>
      </c>
      <c r="E27" s="365">
        <v>1302</v>
      </c>
      <c r="F27" s="231" t="s">
        <v>58</v>
      </c>
      <c r="G27" s="296" t="s">
        <v>58</v>
      </c>
      <c r="H27" s="376" t="s">
        <v>85</v>
      </c>
      <c r="I27" s="305" t="s">
        <v>97</v>
      </c>
      <c r="J27" s="307" t="s">
        <v>97</v>
      </c>
      <c r="K27" s="305" t="s">
        <v>97</v>
      </c>
      <c r="L27" s="307" t="s">
        <v>97</v>
      </c>
      <c r="M27" s="305">
        <v>0</v>
      </c>
      <c r="N27" s="307">
        <v>0</v>
      </c>
      <c r="O27" s="304" t="s">
        <v>97</v>
      </c>
      <c r="P27" s="306" t="s">
        <v>97</v>
      </c>
      <c r="Q27" s="321"/>
      <c r="R27" s="305" t="s">
        <v>97</v>
      </c>
      <c r="S27" s="307" t="s">
        <v>97</v>
      </c>
      <c r="T27" s="305" t="s">
        <v>97</v>
      </c>
      <c r="U27" s="307" t="s">
        <v>97</v>
      </c>
      <c r="V27" s="305">
        <v>0</v>
      </c>
      <c r="W27" s="307">
        <v>0</v>
      </c>
      <c r="X27" s="304" t="s">
        <v>97</v>
      </c>
      <c r="Y27" s="306" t="s">
        <v>97</v>
      </c>
      <c r="Z27" s="367"/>
      <c r="AA27" s="305" t="s">
        <v>97</v>
      </c>
      <c r="AB27" s="307" t="s">
        <v>97</v>
      </c>
      <c r="AC27" s="305" t="s">
        <v>97</v>
      </c>
      <c r="AD27" s="307" t="s">
        <v>97</v>
      </c>
      <c r="AE27" s="305">
        <v>0</v>
      </c>
      <c r="AF27" s="307">
        <v>0</v>
      </c>
      <c r="AG27" s="304" t="s">
        <v>97</v>
      </c>
      <c r="AH27" s="306" t="s">
        <v>97</v>
      </c>
      <c r="AI27" s="367"/>
      <c r="AJ27" s="305" t="s">
        <v>97</v>
      </c>
      <c r="AK27" s="307" t="s">
        <v>97</v>
      </c>
      <c r="AL27" s="305" t="s">
        <v>97</v>
      </c>
      <c r="AM27" s="307" t="s">
        <v>97</v>
      </c>
      <c r="AN27" s="305">
        <v>0</v>
      </c>
      <c r="AO27" s="307">
        <v>0</v>
      </c>
      <c r="AP27" s="304" t="s">
        <v>97</v>
      </c>
      <c r="AQ27" s="306" t="s">
        <v>97</v>
      </c>
      <c r="AR27" s="226"/>
      <c r="AS27" s="305" t="s">
        <v>97</v>
      </c>
      <c r="AT27" s="307" t="s">
        <v>97</v>
      </c>
      <c r="AU27" s="305" t="s">
        <v>97</v>
      </c>
      <c r="AV27" s="307" t="s">
        <v>97</v>
      </c>
      <c r="AW27" s="305">
        <v>0</v>
      </c>
      <c r="AX27" s="307">
        <v>0</v>
      </c>
      <c r="AY27" s="304" t="s">
        <v>97</v>
      </c>
      <c r="AZ27" s="306" t="s">
        <v>97</v>
      </c>
    </row>
    <row r="28" spans="1:52" s="226" customFormat="1" ht="12.75" customHeight="1">
      <c r="A28" s="223"/>
      <c r="B28" s="355"/>
      <c r="C28" s="352"/>
      <c r="D28" s="353"/>
      <c r="E28" s="231"/>
      <c r="F28" s="231"/>
      <c r="G28" s="205"/>
      <c r="H28" s="209" t="s">
        <v>202</v>
      </c>
      <c r="I28" s="207">
        <f>+SUM(I25:I27)</f>
        <v>0</v>
      </c>
      <c r="J28" s="230">
        <f t="shared" ref="J28:P28" si="161">+SUM(J25:J27)</f>
        <v>0</v>
      </c>
      <c r="K28" s="207">
        <f t="shared" si="161"/>
        <v>0</v>
      </c>
      <c r="L28" s="230">
        <f t="shared" si="161"/>
        <v>0</v>
      </c>
      <c r="M28" s="207">
        <f t="shared" si="161"/>
        <v>0</v>
      </c>
      <c r="N28" s="230">
        <f t="shared" si="161"/>
        <v>0</v>
      </c>
      <c r="O28" s="206">
        <f t="shared" si="161"/>
        <v>0</v>
      </c>
      <c r="P28" s="235">
        <f t="shared" si="161"/>
        <v>0</v>
      </c>
      <c r="Q28" s="186"/>
      <c r="R28" s="207">
        <f>+SUM(R25:R27)</f>
        <v>0</v>
      </c>
      <c r="S28" s="230">
        <f t="shared" ref="S28" si="162">+SUM(S25:S27)</f>
        <v>0</v>
      </c>
      <c r="T28" s="207">
        <f t="shared" ref="T28" si="163">+SUM(T25:T27)</f>
        <v>0</v>
      </c>
      <c r="U28" s="230">
        <f t="shared" ref="U28" si="164">+SUM(U25:U27)</f>
        <v>0</v>
      </c>
      <c r="V28" s="207">
        <f t="shared" ref="V28" si="165">+SUM(V25:V27)</f>
        <v>0</v>
      </c>
      <c r="W28" s="230">
        <f t="shared" ref="W28" si="166">+SUM(W25:W27)</f>
        <v>0</v>
      </c>
      <c r="X28" s="206">
        <f t="shared" ref="X28" si="167">+SUM(X25:X27)</f>
        <v>0</v>
      </c>
      <c r="Y28" s="235">
        <f t="shared" ref="Y28" si="168">+SUM(Y25:Y27)</f>
        <v>0</v>
      </c>
      <c r="Z28" s="186"/>
      <c r="AA28" s="207">
        <f>+SUM(AA25:AA27)</f>
        <v>0</v>
      </c>
      <c r="AB28" s="230">
        <f t="shared" ref="AB28" si="169">+SUM(AB25:AB27)</f>
        <v>0</v>
      </c>
      <c r="AC28" s="207">
        <f t="shared" ref="AC28" si="170">+SUM(AC25:AC27)</f>
        <v>0</v>
      </c>
      <c r="AD28" s="230">
        <f t="shared" ref="AD28" si="171">+SUM(AD25:AD27)</f>
        <v>0</v>
      </c>
      <c r="AE28" s="207">
        <f t="shared" ref="AE28" si="172">+SUM(AE25:AE27)</f>
        <v>0</v>
      </c>
      <c r="AF28" s="230">
        <f t="shared" ref="AF28" si="173">+SUM(AF25:AF27)</f>
        <v>0</v>
      </c>
      <c r="AG28" s="206">
        <f t="shared" ref="AG28" si="174">+SUM(AG25:AG27)</f>
        <v>0</v>
      </c>
      <c r="AH28" s="235">
        <f t="shared" ref="AH28" si="175">+SUM(AH25:AH27)</f>
        <v>0</v>
      </c>
      <c r="AI28" s="229"/>
      <c r="AJ28" s="207">
        <f>+SUM(AJ25:AJ27)</f>
        <v>0</v>
      </c>
      <c r="AK28" s="230">
        <f t="shared" ref="AK28" si="176">+SUM(AK25:AK27)</f>
        <v>0</v>
      </c>
      <c r="AL28" s="207">
        <f t="shared" ref="AL28" si="177">+SUM(AL25:AL27)</f>
        <v>0</v>
      </c>
      <c r="AM28" s="230">
        <f t="shared" ref="AM28" si="178">+SUM(AM25:AM27)</f>
        <v>0</v>
      </c>
      <c r="AN28" s="207">
        <f t="shared" ref="AN28" si="179">+SUM(AN25:AN27)</f>
        <v>0</v>
      </c>
      <c r="AO28" s="230">
        <f t="shared" ref="AO28" si="180">+SUM(AO25:AO27)</f>
        <v>0</v>
      </c>
      <c r="AP28" s="206">
        <f t="shared" ref="AP28" si="181">+SUM(AP25:AP27)</f>
        <v>0</v>
      </c>
      <c r="AQ28" s="235">
        <f t="shared" ref="AQ28" si="182">+SUM(AQ25:AQ27)</f>
        <v>0</v>
      </c>
      <c r="AS28" s="207">
        <f>+SUM(AS25:AS27)</f>
        <v>0</v>
      </c>
      <c r="AT28" s="230">
        <f t="shared" ref="AT28" si="183">+SUM(AT25:AT27)</f>
        <v>0</v>
      </c>
      <c r="AU28" s="207">
        <f t="shared" ref="AU28" si="184">+SUM(AU25:AU27)</f>
        <v>0</v>
      </c>
      <c r="AV28" s="230">
        <f t="shared" ref="AV28" si="185">+SUM(AV25:AV27)</f>
        <v>0</v>
      </c>
      <c r="AW28" s="207">
        <f t="shared" ref="AW28" si="186">+SUM(AW25:AW27)</f>
        <v>0</v>
      </c>
      <c r="AX28" s="230">
        <f t="shared" ref="AX28" si="187">+SUM(AX25:AX27)</f>
        <v>0</v>
      </c>
      <c r="AY28" s="206">
        <f t="shared" ref="AY28" si="188">+SUM(AY25:AY27)</f>
        <v>0</v>
      </c>
      <c r="AZ28" s="235">
        <f t="shared" ref="AZ28" si="189">+SUM(AZ25:AZ27)</f>
        <v>0</v>
      </c>
    </row>
    <row r="29" spans="1:52" s="226" customFormat="1" ht="12.75" customHeight="1">
      <c r="A29" s="223"/>
      <c r="B29" s="355"/>
      <c r="C29" s="312"/>
      <c r="D29" s="184"/>
      <c r="E29" s="365"/>
      <c r="F29" s="231"/>
      <c r="G29" s="296"/>
      <c r="H29" s="376"/>
      <c r="I29" s="305"/>
      <c r="J29" s="307"/>
      <c r="K29" s="305"/>
      <c r="L29" s="307"/>
      <c r="M29" s="305"/>
      <c r="N29" s="307"/>
      <c r="O29" s="304"/>
      <c r="P29" s="306"/>
      <c r="Q29" s="321"/>
      <c r="R29" s="305"/>
      <c r="S29" s="307"/>
      <c r="T29" s="305"/>
      <c r="U29" s="307"/>
      <c r="V29" s="305"/>
      <c r="W29" s="307"/>
      <c r="X29" s="304"/>
      <c r="Y29" s="306"/>
      <c r="Z29" s="367"/>
      <c r="AA29" s="305"/>
      <c r="AB29" s="307"/>
      <c r="AC29" s="305"/>
      <c r="AD29" s="307"/>
      <c r="AE29" s="305"/>
      <c r="AF29" s="307"/>
      <c r="AG29" s="304"/>
      <c r="AH29" s="306"/>
      <c r="AI29" s="367"/>
      <c r="AJ29" s="305"/>
      <c r="AK29" s="307"/>
      <c r="AL29" s="305"/>
      <c r="AM29" s="307"/>
      <c r="AN29" s="305"/>
      <c r="AO29" s="307"/>
      <c r="AP29" s="304"/>
      <c r="AQ29" s="306"/>
      <c r="AS29" s="305"/>
      <c r="AT29" s="307"/>
      <c r="AU29" s="305"/>
      <c r="AV29" s="307"/>
      <c r="AW29" s="305"/>
      <c r="AX29" s="307"/>
      <c r="AY29" s="304"/>
      <c r="AZ29" s="306"/>
    </row>
    <row r="30" spans="1:52" s="440" customFormat="1" ht="12.75" customHeight="1">
      <c r="A30" s="477"/>
      <c r="B30" s="236" t="s">
        <v>34</v>
      </c>
      <c r="C30" s="503">
        <v>481</v>
      </c>
      <c r="D30" s="504">
        <v>41431</v>
      </c>
      <c r="E30" s="500">
        <v>1512</v>
      </c>
      <c r="F30" s="447" t="s">
        <v>56</v>
      </c>
      <c r="G30" s="495" t="s">
        <v>56</v>
      </c>
      <c r="H30" s="493" t="s">
        <v>230</v>
      </c>
      <c r="I30" s="484">
        <v>-32.83</v>
      </c>
      <c r="J30" s="486">
        <v>-32.83</v>
      </c>
      <c r="K30" s="484">
        <v>0</v>
      </c>
      <c r="L30" s="486">
        <v>0</v>
      </c>
      <c r="M30" s="484">
        <v>0</v>
      </c>
      <c r="N30" s="486">
        <v>0</v>
      </c>
      <c r="O30" s="448">
        <f>+SUM(I30,K30,M30)</f>
        <v>-32.83</v>
      </c>
      <c r="P30" s="441">
        <f>+SUM(J30,L30,N30)</f>
        <v>-32.83</v>
      </c>
      <c r="Q30" s="494"/>
      <c r="R30" s="484">
        <v>-31.9</v>
      </c>
      <c r="S30" s="486">
        <v>-31.9</v>
      </c>
      <c r="T30" s="484">
        <v>0</v>
      </c>
      <c r="U30" s="486">
        <v>0</v>
      </c>
      <c r="V30" s="484">
        <v>0</v>
      </c>
      <c r="W30" s="486">
        <v>0</v>
      </c>
      <c r="X30" s="448">
        <f>+SUM(R30,T30,V30)</f>
        <v>-31.9</v>
      </c>
      <c r="Y30" s="441">
        <f>+SUM(S30,U30,W30)</f>
        <v>-31.9</v>
      </c>
      <c r="Z30" s="494"/>
      <c r="AA30" s="484">
        <v>-31.8</v>
      </c>
      <c r="AB30" s="486">
        <v>-31.8</v>
      </c>
      <c r="AC30" s="484">
        <v>0</v>
      </c>
      <c r="AD30" s="486">
        <v>0</v>
      </c>
      <c r="AE30" s="484">
        <v>0</v>
      </c>
      <c r="AF30" s="486">
        <v>0</v>
      </c>
      <c r="AG30" s="448">
        <f>+SUM(AA30,AC30,AE30)</f>
        <v>-31.8</v>
      </c>
      <c r="AH30" s="441">
        <f>+SUM(AB30,AD30,AF30)</f>
        <v>-31.8</v>
      </c>
      <c r="AI30" s="494"/>
      <c r="AJ30" s="484">
        <v>-31.8</v>
      </c>
      <c r="AK30" s="486">
        <v>-31.8</v>
      </c>
      <c r="AL30" s="484">
        <v>0</v>
      </c>
      <c r="AM30" s="486">
        <v>0</v>
      </c>
      <c r="AN30" s="484">
        <v>0</v>
      </c>
      <c r="AO30" s="486">
        <v>0</v>
      </c>
      <c r="AP30" s="448">
        <f>+SUM(AJ30,AL30,AN30)</f>
        <v>-31.8</v>
      </c>
      <c r="AQ30" s="441">
        <f>+SUM(AK30,AM30,AO30)</f>
        <v>-31.8</v>
      </c>
      <c r="AS30" s="484">
        <v>-31.9</v>
      </c>
      <c r="AT30" s="486">
        <v>-31.9</v>
      </c>
      <c r="AU30" s="484">
        <v>0</v>
      </c>
      <c r="AV30" s="486">
        <v>0</v>
      </c>
      <c r="AW30" s="484">
        <v>0</v>
      </c>
      <c r="AX30" s="486">
        <v>0</v>
      </c>
      <c r="AY30" s="448">
        <f>+SUM(AS30,AU30,AW30)</f>
        <v>-31.9</v>
      </c>
      <c r="AZ30" s="441">
        <f>+SUM(AT30,AV30,AX30)</f>
        <v>-31.9</v>
      </c>
    </row>
    <row r="31" spans="1:52" s="440" customFormat="1" ht="12.75" customHeight="1">
      <c r="A31" s="477"/>
      <c r="B31" s="498" t="s">
        <v>170</v>
      </c>
      <c r="C31" s="488">
        <v>412</v>
      </c>
      <c r="D31" s="478">
        <v>41386</v>
      </c>
      <c r="E31" s="499">
        <v>333</v>
      </c>
      <c r="F31" s="447" t="s">
        <v>169</v>
      </c>
      <c r="G31" s="482" t="s">
        <v>119</v>
      </c>
      <c r="H31" s="493" t="s">
        <v>230</v>
      </c>
      <c r="I31" s="484">
        <v>-0.2</v>
      </c>
      <c r="J31" s="486">
        <v>-0.2</v>
      </c>
      <c r="K31" s="484">
        <v>0</v>
      </c>
      <c r="L31" s="486">
        <v>0</v>
      </c>
      <c r="M31" s="484">
        <v>0</v>
      </c>
      <c r="N31" s="486">
        <v>0</v>
      </c>
      <c r="O31" s="448">
        <f t="shared" ref="O31:O35" si="190">+SUM(I31,K31,M31)</f>
        <v>-0.2</v>
      </c>
      <c r="P31" s="441">
        <f t="shared" ref="P31:P36" si="191">+SUM(J31,L31,N31)</f>
        <v>-0.2</v>
      </c>
      <c r="Q31" s="491"/>
      <c r="R31" s="484">
        <v>-0.2</v>
      </c>
      <c r="S31" s="486">
        <v>-0.2</v>
      </c>
      <c r="T31" s="484">
        <v>0</v>
      </c>
      <c r="U31" s="486">
        <v>0</v>
      </c>
      <c r="V31" s="484">
        <v>0</v>
      </c>
      <c r="W31" s="486">
        <v>0</v>
      </c>
      <c r="X31" s="448">
        <f t="shared" ref="X31:X35" si="192">+SUM(R31,T31,V31)</f>
        <v>-0.2</v>
      </c>
      <c r="Y31" s="441">
        <f t="shared" ref="Y31:Y36" si="193">+SUM(S31,U31,W31)</f>
        <v>-0.2</v>
      </c>
      <c r="Z31" s="501"/>
      <c r="AA31" s="484">
        <v>-0.2</v>
      </c>
      <c r="AB31" s="486">
        <v>-0.2</v>
      </c>
      <c r="AC31" s="484">
        <v>0</v>
      </c>
      <c r="AD31" s="486">
        <v>0</v>
      </c>
      <c r="AE31" s="484">
        <v>0</v>
      </c>
      <c r="AF31" s="486">
        <v>0</v>
      </c>
      <c r="AG31" s="448">
        <f t="shared" ref="AG31:AG35" si="194">+SUM(AA31,AC31,AE31)</f>
        <v>-0.2</v>
      </c>
      <c r="AH31" s="441">
        <f t="shared" ref="AH31:AH36" si="195">+SUM(AB31,AD31,AF31)</f>
        <v>-0.2</v>
      </c>
      <c r="AI31" s="501"/>
      <c r="AJ31" s="484">
        <v>-0.2</v>
      </c>
      <c r="AK31" s="486">
        <v>-0.2</v>
      </c>
      <c r="AL31" s="484">
        <v>0</v>
      </c>
      <c r="AM31" s="486">
        <v>0</v>
      </c>
      <c r="AN31" s="484">
        <v>0</v>
      </c>
      <c r="AO31" s="486">
        <v>0</v>
      </c>
      <c r="AP31" s="448">
        <f t="shared" ref="AP31:AP36" si="196">+SUM(AJ31,AL31,AN31)</f>
        <v>-0.2</v>
      </c>
      <c r="AQ31" s="441">
        <f t="shared" ref="AQ31:AQ36" si="197">+SUM(AK31,AM31,AO31)</f>
        <v>-0.2</v>
      </c>
      <c r="AS31" s="484">
        <v>-0.2</v>
      </c>
      <c r="AT31" s="486">
        <v>-0.2</v>
      </c>
      <c r="AU31" s="484">
        <v>0</v>
      </c>
      <c r="AV31" s="486">
        <v>0</v>
      </c>
      <c r="AW31" s="484">
        <v>0</v>
      </c>
      <c r="AX31" s="486">
        <v>0</v>
      </c>
      <c r="AY31" s="448">
        <f t="shared" ref="AY31:AY36" si="198">+SUM(AS31,AU31,AW31)</f>
        <v>-0.2</v>
      </c>
      <c r="AZ31" s="441">
        <f t="shared" ref="AZ31:AZ36" si="199">+SUM(AT31,AV31,AX31)</f>
        <v>-0.2</v>
      </c>
    </row>
    <row r="32" spans="1:52" s="440" customFormat="1" ht="12.75" customHeight="1">
      <c r="A32" s="477"/>
      <c r="B32" s="498" t="s">
        <v>131</v>
      </c>
      <c r="C32" s="14">
        <v>514</v>
      </c>
      <c r="D32" s="20">
        <v>41445</v>
      </c>
      <c r="E32" s="500">
        <v>999</v>
      </c>
      <c r="F32" s="447" t="s">
        <v>130</v>
      </c>
      <c r="G32" s="15" t="s">
        <v>72</v>
      </c>
      <c r="H32" s="493" t="s">
        <v>230</v>
      </c>
      <c r="I32" s="484">
        <v>-0.1</v>
      </c>
      <c r="J32" s="486">
        <v>-0.1</v>
      </c>
      <c r="K32" s="484">
        <v>0</v>
      </c>
      <c r="L32" s="506">
        <v>0</v>
      </c>
      <c r="M32" s="484">
        <v>0</v>
      </c>
      <c r="N32" s="506">
        <v>0</v>
      </c>
      <c r="O32" s="448">
        <f t="shared" si="190"/>
        <v>-0.1</v>
      </c>
      <c r="P32" s="441">
        <f t="shared" si="191"/>
        <v>-0.1</v>
      </c>
      <c r="Q32" s="491"/>
      <c r="R32" s="484">
        <v>-0.1</v>
      </c>
      <c r="S32" s="486">
        <v>-0.1</v>
      </c>
      <c r="T32" s="484">
        <v>0</v>
      </c>
      <c r="U32" s="486">
        <v>0</v>
      </c>
      <c r="V32" s="484">
        <v>0</v>
      </c>
      <c r="W32" s="486">
        <v>0</v>
      </c>
      <c r="X32" s="448">
        <f t="shared" si="192"/>
        <v>-0.1</v>
      </c>
      <c r="Y32" s="441">
        <f t="shared" si="193"/>
        <v>-0.1</v>
      </c>
      <c r="Z32" s="501"/>
      <c r="AA32" s="484">
        <v>-0.1</v>
      </c>
      <c r="AB32" s="486">
        <v>-0.1</v>
      </c>
      <c r="AC32" s="484">
        <v>0</v>
      </c>
      <c r="AD32" s="486">
        <v>0</v>
      </c>
      <c r="AE32" s="484">
        <v>0</v>
      </c>
      <c r="AF32" s="486">
        <v>0</v>
      </c>
      <c r="AG32" s="448">
        <f t="shared" si="194"/>
        <v>-0.1</v>
      </c>
      <c r="AH32" s="441">
        <f t="shared" si="195"/>
        <v>-0.1</v>
      </c>
      <c r="AI32" s="501"/>
      <c r="AJ32" s="484">
        <v>-0.1</v>
      </c>
      <c r="AK32" s="486">
        <v>-0.1</v>
      </c>
      <c r="AL32" s="484">
        <v>0</v>
      </c>
      <c r="AM32" s="486">
        <v>0</v>
      </c>
      <c r="AN32" s="484">
        <v>0</v>
      </c>
      <c r="AO32" s="486">
        <v>0</v>
      </c>
      <c r="AP32" s="448">
        <f t="shared" si="196"/>
        <v>-0.1</v>
      </c>
      <c r="AQ32" s="441">
        <f t="shared" si="197"/>
        <v>-0.1</v>
      </c>
      <c r="AS32" s="484">
        <v>-0.1</v>
      </c>
      <c r="AT32" s="486">
        <v>-0.1</v>
      </c>
      <c r="AU32" s="479">
        <v>0</v>
      </c>
      <c r="AV32" s="486">
        <v>0</v>
      </c>
      <c r="AW32" s="484">
        <v>0</v>
      </c>
      <c r="AX32" s="486">
        <v>0</v>
      </c>
      <c r="AY32" s="448">
        <f t="shared" si="198"/>
        <v>-0.1</v>
      </c>
      <c r="AZ32" s="441">
        <f t="shared" si="199"/>
        <v>-0.1</v>
      </c>
    </row>
    <row r="33" spans="1:52" s="440" customFormat="1" ht="12.75" customHeight="1">
      <c r="A33" s="477"/>
      <c r="B33" s="498" t="s">
        <v>131</v>
      </c>
      <c r="C33" s="14">
        <v>511</v>
      </c>
      <c r="D33" s="20">
        <v>41445</v>
      </c>
      <c r="E33" s="500">
        <v>999</v>
      </c>
      <c r="F33" s="447" t="s">
        <v>130</v>
      </c>
      <c r="G33" s="15" t="s">
        <v>70</v>
      </c>
      <c r="H33" s="493" t="s">
        <v>230</v>
      </c>
      <c r="I33" s="479">
        <v>-0.1</v>
      </c>
      <c r="J33" s="480">
        <v>-0.1</v>
      </c>
      <c r="K33" s="484">
        <v>0</v>
      </c>
      <c r="L33" s="506">
        <v>0</v>
      </c>
      <c r="M33" s="484">
        <v>0</v>
      </c>
      <c r="N33" s="506">
        <v>0</v>
      </c>
      <c r="O33" s="448">
        <f t="shared" si="190"/>
        <v>-0.1</v>
      </c>
      <c r="P33" s="441">
        <f t="shared" si="191"/>
        <v>-0.1</v>
      </c>
      <c r="Q33" s="494"/>
      <c r="R33" s="479">
        <v>-0.1</v>
      </c>
      <c r="S33" s="480">
        <v>-0.1</v>
      </c>
      <c r="T33" s="484">
        <v>0</v>
      </c>
      <c r="U33" s="506">
        <v>0</v>
      </c>
      <c r="V33" s="484">
        <v>0</v>
      </c>
      <c r="W33" s="486">
        <v>0</v>
      </c>
      <c r="X33" s="448">
        <f t="shared" si="192"/>
        <v>-0.1</v>
      </c>
      <c r="Y33" s="441">
        <f t="shared" si="193"/>
        <v>-0.1</v>
      </c>
      <c r="Z33" s="501"/>
      <c r="AA33" s="479">
        <v>-0.1</v>
      </c>
      <c r="AB33" s="480">
        <v>-0.1</v>
      </c>
      <c r="AC33" s="484">
        <v>0</v>
      </c>
      <c r="AD33" s="486">
        <v>0</v>
      </c>
      <c r="AE33" s="484">
        <v>0</v>
      </c>
      <c r="AF33" s="486">
        <v>0</v>
      </c>
      <c r="AG33" s="448">
        <f t="shared" si="194"/>
        <v>-0.1</v>
      </c>
      <c r="AH33" s="441">
        <f t="shared" si="195"/>
        <v>-0.1</v>
      </c>
      <c r="AI33" s="494"/>
      <c r="AJ33" s="479">
        <v>-0.1</v>
      </c>
      <c r="AK33" s="480">
        <v>-0.1</v>
      </c>
      <c r="AL33" s="484">
        <v>0</v>
      </c>
      <c r="AM33" s="486">
        <v>0</v>
      </c>
      <c r="AN33" s="484">
        <v>0</v>
      </c>
      <c r="AO33" s="486">
        <v>0</v>
      </c>
      <c r="AP33" s="448">
        <f t="shared" si="196"/>
        <v>-0.1</v>
      </c>
      <c r="AQ33" s="441">
        <f t="shared" si="197"/>
        <v>-0.1</v>
      </c>
      <c r="AS33" s="479">
        <v>-0.1</v>
      </c>
      <c r="AT33" s="480">
        <v>-0.1</v>
      </c>
      <c r="AU33" s="484">
        <v>0</v>
      </c>
      <c r="AV33" s="486">
        <v>0</v>
      </c>
      <c r="AW33" s="484">
        <v>0</v>
      </c>
      <c r="AX33" s="486">
        <v>0</v>
      </c>
      <c r="AY33" s="448">
        <f t="shared" si="198"/>
        <v>-0.1</v>
      </c>
      <c r="AZ33" s="441">
        <f t="shared" si="199"/>
        <v>-0.1</v>
      </c>
    </row>
    <row r="34" spans="1:52" s="440" customFormat="1" ht="12.75" customHeight="1">
      <c r="A34" s="477"/>
      <c r="B34" s="498" t="s">
        <v>201</v>
      </c>
      <c r="C34" s="496">
        <v>493</v>
      </c>
      <c r="D34" s="497">
        <v>41431</v>
      </c>
      <c r="E34" s="481">
        <v>7023</v>
      </c>
      <c r="F34" s="447" t="s">
        <v>45</v>
      </c>
      <c r="G34" s="477" t="s">
        <v>61</v>
      </c>
      <c r="H34" s="493" t="s">
        <v>230</v>
      </c>
      <c r="I34" s="444">
        <v>0</v>
      </c>
      <c r="J34" s="468">
        <v>0.2</v>
      </c>
      <c r="K34" s="484">
        <v>0</v>
      </c>
      <c r="L34" s="506">
        <v>0</v>
      </c>
      <c r="M34" s="484">
        <v>0</v>
      </c>
      <c r="N34" s="506">
        <v>0</v>
      </c>
      <c r="O34" s="448">
        <f t="shared" si="190"/>
        <v>0</v>
      </c>
      <c r="P34" s="441">
        <f t="shared" si="191"/>
        <v>0.2</v>
      </c>
      <c r="Q34" s="467"/>
      <c r="R34" s="444">
        <v>0.1</v>
      </c>
      <c r="S34" s="468">
        <v>0.2</v>
      </c>
      <c r="T34" s="484">
        <v>0</v>
      </c>
      <c r="U34" s="506">
        <v>0</v>
      </c>
      <c r="V34" s="448">
        <v>0</v>
      </c>
      <c r="W34" s="441">
        <v>0</v>
      </c>
      <c r="X34" s="448">
        <f t="shared" si="192"/>
        <v>0.1</v>
      </c>
      <c r="Y34" s="441">
        <f t="shared" si="193"/>
        <v>0.2</v>
      </c>
      <c r="Z34" s="467"/>
      <c r="AA34" s="448">
        <v>0.2</v>
      </c>
      <c r="AB34" s="441">
        <v>0.2</v>
      </c>
      <c r="AC34" s="484">
        <v>0</v>
      </c>
      <c r="AD34" s="486">
        <v>0</v>
      </c>
      <c r="AE34" s="484">
        <v>0</v>
      </c>
      <c r="AF34" s="486">
        <v>0</v>
      </c>
      <c r="AG34" s="448">
        <f t="shared" si="194"/>
        <v>0.2</v>
      </c>
      <c r="AH34" s="441">
        <f t="shared" si="195"/>
        <v>0.2</v>
      </c>
      <c r="AI34" s="449"/>
      <c r="AJ34" s="448">
        <v>0.2</v>
      </c>
      <c r="AK34" s="441">
        <v>0.2</v>
      </c>
      <c r="AL34" s="484">
        <v>0</v>
      </c>
      <c r="AM34" s="486">
        <v>0</v>
      </c>
      <c r="AN34" s="484">
        <v>0</v>
      </c>
      <c r="AO34" s="486">
        <v>0</v>
      </c>
      <c r="AP34" s="448">
        <f t="shared" si="196"/>
        <v>0.2</v>
      </c>
      <c r="AQ34" s="441">
        <f t="shared" si="197"/>
        <v>0.2</v>
      </c>
      <c r="AS34" s="448">
        <v>0.2</v>
      </c>
      <c r="AT34" s="441">
        <v>0.2</v>
      </c>
      <c r="AU34" s="484">
        <v>0</v>
      </c>
      <c r="AV34" s="486">
        <v>0</v>
      </c>
      <c r="AW34" s="448">
        <v>0</v>
      </c>
      <c r="AX34" s="441">
        <v>0</v>
      </c>
      <c r="AY34" s="448">
        <f t="shared" si="198"/>
        <v>0.2</v>
      </c>
      <c r="AZ34" s="441">
        <f t="shared" si="199"/>
        <v>0.2</v>
      </c>
    </row>
    <row r="35" spans="1:52" s="440" customFormat="1" ht="12.75" customHeight="1">
      <c r="A35" s="477"/>
      <c r="B35" s="498" t="s">
        <v>133</v>
      </c>
      <c r="C35" s="496">
        <v>518</v>
      </c>
      <c r="D35" s="497">
        <v>41445</v>
      </c>
      <c r="E35" s="481">
        <v>7065</v>
      </c>
      <c r="F35" s="447" t="s">
        <v>132</v>
      </c>
      <c r="G35" s="442" t="s">
        <v>74</v>
      </c>
      <c r="H35" s="493" t="s">
        <v>230</v>
      </c>
      <c r="I35" s="483">
        <v>0</v>
      </c>
      <c r="J35" s="485">
        <v>0.4</v>
      </c>
      <c r="K35" s="484">
        <v>0</v>
      </c>
      <c r="L35" s="506">
        <v>0</v>
      </c>
      <c r="M35" s="484">
        <v>0</v>
      </c>
      <c r="N35" s="506">
        <v>0</v>
      </c>
      <c r="O35" s="448">
        <f t="shared" si="190"/>
        <v>0</v>
      </c>
      <c r="P35" s="441">
        <f t="shared" si="191"/>
        <v>0.4</v>
      </c>
      <c r="Q35" s="492"/>
      <c r="R35" s="483">
        <v>0</v>
      </c>
      <c r="S35" s="485">
        <v>0.4</v>
      </c>
      <c r="T35" s="484">
        <v>0</v>
      </c>
      <c r="U35" s="506">
        <v>0</v>
      </c>
      <c r="V35" s="483">
        <v>0</v>
      </c>
      <c r="W35" s="485">
        <v>0</v>
      </c>
      <c r="X35" s="448">
        <f t="shared" si="192"/>
        <v>0</v>
      </c>
      <c r="Y35" s="441">
        <f t="shared" si="193"/>
        <v>0.4</v>
      </c>
      <c r="Z35" s="502"/>
      <c r="AA35" s="483">
        <v>0</v>
      </c>
      <c r="AB35" s="485">
        <v>0.4</v>
      </c>
      <c r="AC35" s="484">
        <v>0</v>
      </c>
      <c r="AD35" s="486">
        <v>0</v>
      </c>
      <c r="AE35" s="484">
        <v>0</v>
      </c>
      <c r="AF35" s="486">
        <v>0</v>
      </c>
      <c r="AG35" s="448">
        <f t="shared" si="194"/>
        <v>0</v>
      </c>
      <c r="AH35" s="441">
        <f t="shared" si="195"/>
        <v>0.4</v>
      </c>
      <c r="AI35" s="502"/>
      <c r="AJ35" s="483">
        <v>0</v>
      </c>
      <c r="AK35" s="485">
        <v>0.4</v>
      </c>
      <c r="AL35" s="484">
        <v>0</v>
      </c>
      <c r="AM35" s="486">
        <v>0</v>
      </c>
      <c r="AN35" s="484">
        <v>0</v>
      </c>
      <c r="AO35" s="486">
        <v>0</v>
      </c>
      <c r="AP35" s="448">
        <f t="shared" si="196"/>
        <v>0</v>
      </c>
      <c r="AQ35" s="441">
        <f t="shared" si="197"/>
        <v>0.4</v>
      </c>
      <c r="AS35" s="483">
        <v>0.4</v>
      </c>
      <c r="AT35" s="485">
        <v>0.4</v>
      </c>
      <c r="AU35" s="484">
        <v>0</v>
      </c>
      <c r="AV35" s="486">
        <v>0</v>
      </c>
      <c r="AW35" s="483">
        <v>0</v>
      </c>
      <c r="AX35" s="485">
        <v>0</v>
      </c>
      <c r="AY35" s="448">
        <f t="shared" si="198"/>
        <v>0.4</v>
      </c>
      <c r="AZ35" s="441">
        <f t="shared" si="199"/>
        <v>0.4</v>
      </c>
    </row>
    <row r="36" spans="1:52" s="440" customFormat="1" ht="29.25" customHeight="1">
      <c r="A36" s="477"/>
      <c r="B36" s="498" t="s">
        <v>237</v>
      </c>
      <c r="C36" s="496">
        <v>516</v>
      </c>
      <c r="D36" s="497">
        <v>41445</v>
      </c>
      <c r="E36" s="481">
        <v>7087</v>
      </c>
      <c r="F36" s="447" t="s">
        <v>45</v>
      </c>
      <c r="G36" s="442" t="s">
        <v>73</v>
      </c>
      <c r="H36" s="493" t="s">
        <v>230</v>
      </c>
      <c r="I36" s="483" t="s">
        <v>98</v>
      </c>
      <c r="J36" s="485">
        <v>0.1</v>
      </c>
      <c r="K36" s="484">
        <v>0</v>
      </c>
      <c r="L36" s="506">
        <v>0</v>
      </c>
      <c r="M36" s="484">
        <v>0</v>
      </c>
      <c r="N36" s="506">
        <v>0</v>
      </c>
      <c r="O36" s="483" t="s">
        <v>98</v>
      </c>
      <c r="P36" s="441">
        <f t="shared" si="191"/>
        <v>0.1</v>
      </c>
      <c r="Q36" s="492"/>
      <c r="R36" s="483" t="s">
        <v>98</v>
      </c>
      <c r="S36" s="485">
        <v>0.1</v>
      </c>
      <c r="T36" s="484">
        <v>0</v>
      </c>
      <c r="U36" s="506">
        <v>0</v>
      </c>
      <c r="V36" s="483">
        <v>0</v>
      </c>
      <c r="W36" s="485">
        <v>0</v>
      </c>
      <c r="X36" s="483" t="s">
        <v>98</v>
      </c>
      <c r="Y36" s="441">
        <f t="shared" si="193"/>
        <v>0.1</v>
      </c>
      <c r="Z36" s="502"/>
      <c r="AA36" s="483" t="s">
        <v>98</v>
      </c>
      <c r="AB36" s="485">
        <v>0.1</v>
      </c>
      <c r="AC36" s="484">
        <v>0</v>
      </c>
      <c r="AD36" s="486">
        <v>0</v>
      </c>
      <c r="AE36" s="484">
        <v>0</v>
      </c>
      <c r="AF36" s="486">
        <v>0</v>
      </c>
      <c r="AG36" s="483" t="s">
        <v>98</v>
      </c>
      <c r="AH36" s="441">
        <f t="shared" si="195"/>
        <v>0.1</v>
      </c>
      <c r="AI36" s="502"/>
      <c r="AJ36" s="483">
        <v>0.1</v>
      </c>
      <c r="AK36" s="485">
        <v>0.1</v>
      </c>
      <c r="AL36" s="484">
        <v>0</v>
      </c>
      <c r="AM36" s="486">
        <v>0</v>
      </c>
      <c r="AN36" s="484">
        <v>0</v>
      </c>
      <c r="AO36" s="486">
        <v>0</v>
      </c>
      <c r="AP36" s="448">
        <f t="shared" si="196"/>
        <v>0.1</v>
      </c>
      <c r="AQ36" s="441">
        <f t="shared" si="197"/>
        <v>0.1</v>
      </c>
      <c r="AS36" s="483">
        <v>0.1</v>
      </c>
      <c r="AT36" s="485">
        <v>0.1</v>
      </c>
      <c r="AU36" s="484">
        <v>0</v>
      </c>
      <c r="AV36" s="486">
        <v>0</v>
      </c>
      <c r="AW36" s="483">
        <v>0</v>
      </c>
      <c r="AX36" s="485">
        <v>0</v>
      </c>
      <c r="AY36" s="448">
        <f t="shared" si="198"/>
        <v>0.1</v>
      </c>
      <c r="AZ36" s="441">
        <f t="shared" si="199"/>
        <v>0.1</v>
      </c>
    </row>
    <row r="37" spans="1:52" s="440" customFormat="1" ht="12.75" customHeight="1">
      <c r="A37" s="477"/>
      <c r="B37" s="498"/>
      <c r="C37" s="496"/>
      <c r="D37" s="497"/>
      <c r="E37" s="447"/>
      <c r="F37" s="447"/>
      <c r="G37" s="442"/>
      <c r="H37" s="211" t="s">
        <v>202</v>
      </c>
      <c r="I37" s="444">
        <f>+SUM(I30:I36)</f>
        <v>-33.230000000000004</v>
      </c>
      <c r="J37" s="468">
        <f t="shared" ref="J37:AZ37" si="200">+SUM(J30:J36)</f>
        <v>-32.53</v>
      </c>
      <c r="K37" s="444">
        <f t="shared" si="200"/>
        <v>0</v>
      </c>
      <c r="L37" s="468">
        <f t="shared" si="200"/>
        <v>0</v>
      </c>
      <c r="M37" s="444">
        <f t="shared" si="200"/>
        <v>0</v>
      </c>
      <c r="N37" s="468">
        <f t="shared" si="200"/>
        <v>0</v>
      </c>
      <c r="O37" s="448">
        <f t="shared" si="200"/>
        <v>-33.230000000000004</v>
      </c>
      <c r="P37" s="441">
        <f t="shared" si="200"/>
        <v>-32.53</v>
      </c>
      <c r="Q37" s="467">
        <f t="shared" si="200"/>
        <v>0</v>
      </c>
      <c r="R37" s="444">
        <f t="shared" si="200"/>
        <v>-32.200000000000003</v>
      </c>
      <c r="S37" s="468">
        <f t="shared" si="200"/>
        <v>-31.6</v>
      </c>
      <c r="T37" s="444">
        <f t="shared" si="200"/>
        <v>0</v>
      </c>
      <c r="U37" s="468">
        <f t="shared" si="200"/>
        <v>0</v>
      </c>
      <c r="V37" s="444">
        <f t="shared" si="200"/>
        <v>0</v>
      </c>
      <c r="W37" s="468">
        <f t="shared" si="200"/>
        <v>0</v>
      </c>
      <c r="X37" s="448">
        <f t="shared" si="200"/>
        <v>-32.200000000000003</v>
      </c>
      <c r="Y37" s="441">
        <f t="shared" si="200"/>
        <v>-31.6</v>
      </c>
      <c r="Z37" s="467"/>
      <c r="AA37" s="444">
        <f t="shared" si="200"/>
        <v>-32</v>
      </c>
      <c r="AB37" s="468">
        <f t="shared" si="200"/>
        <v>-31.5</v>
      </c>
      <c r="AC37" s="444">
        <f t="shared" si="200"/>
        <v>0</v>
      </c>
      <c r="AD37" s="468">
        <f t="shared" si="200"/>
        <v>0</v>
      </c>
      <c r="AE37" s="444">
        <f t="shared" si="200"/>
        <v>0</v>
      </c>
      <c r="AF37" s="468">
        <f t="shared" si="200"/>
        <v>0</v>
      </c>
      <c r="AG37" s="448">
        <f t="shared" si="200"/>
        <v>-32</v>
      </c>
      <c r="AH37" s="441">
        <f t="shared" si="200"/>
        <v>-31.5</v>
      </c>
      <c r="AI37" s="449">
        <f t="shared" si="200"/>
        <v>0</v>
      </c>
      <c r="AJ37" s="444">
        <f t="shared" si="200"/>
        <v>-31.9</v>
      </c>
      <c r="AK37" s="468">
        <f t="shared" si="200"/>
        <v>-31.5</v>
      </c>
      <c r="AL37" s="444">
        <f t="shared" si="200"/>
        <v>0</v>
      </c>
      <c r="AM37" s="468">
        <f t="shared" si="200"/>
        <v>0</v>
      </c>
      <c r="AN37" s="444">
        <f t="shared" si="200"/>
        <v>0</v>
      </c>
      <c r="AO37" s="468">
        <f t="shared" si="200"/>
        <v>0</v>
      </c>
      <c r="AP37" s="448">
        <f t="shared" si="200"/>
        <v>-31.9</v>
      </c>
      <c r="AQ37" s="441">
        <f t="shared" si="200"/>
        <v>-31.5</v>
      </c>
      <c r="AR37" s="440">
        <f t="shared" si="200"/>
        <v>0</v>
      </c>
      <c r="AS37" s="444">
        <f t="shared" si="200"/>
        <v>-31.6</v>
      </c>
      <c r="AT37" s="468">
        <f t="shared" si="200"/>
        <v>-31.6</v>
      </c>
      <c r="AU37" s="444">
        <f t="shared" si="200"/>
        <v>0</v>
      </c>
      <c r="AV37" s="468">
        <f t="shared" si="200"/>
        <v>0</v>
      </c>
      <c r="AW37" s="444">
        <f t="shared" si="200"/>
        <v>0</v>
      </c>
      <c r="AX37" s="468">
        <f t="shared" si="200"/>
        <v>0</v>
      </c>
      <c r="AY37" s="448">
        <f t="shared" si="200"/>
        <v>-31.6</v>
      </c>
      <c r="AZ37" s="441">
        <f t="shared" si="200"/>
        <v>-31.6</v>
      </c>
    </row>
    <row r="38" spans="1:52" s="440" customFormat="1" ht="12.75" customHeight="1">
      <c r="A38" s="477"/>
      <c r="B38" s="498"/>
      <c r="C38" s="496"/>
      <c r="D38" s="508"/>
      <c r="E38" s="447"/>
      <c r="F38" s="447"/>
      <c r="G38" s="442"/>
      <c r="H38" s="211"/>
      <c r="I38" s="444"/>
      <c r="J38" s="468"/>
      <c r="K38" s="444"/>
      <c r="L38" s="468"/>
      <c r="M38" s="444"/>
      <c r="N38" s="468"/>
      <c r="O38" s="448"/>
      <c r="P38" s="441"/>
      <c r="Q38" s="364"/>
      <c r="R38" s="444"/>
      <c r="S38" s="364"/>
      <c r="T38" s="444"/>
      <c r="U38" s="468"/>
      <c r="V38" s="444"/>
      <c r="W38" s="468"/>
      <c r="X38" s="448"/>
      <c r="Y38" s="441"/>
      <c r="Z38" s="364"/>
      <c r="AA38" s="444"/>
      <c r="AB38" s="468"/>
      <c r="AC38" s="444"/>
      <c r="AD38" s="468"/>
      <c r="AE38" s="444"/>
      <c r="AF38" s="468"/>
      <c r="AG38" s="448"/>
      <c r="AH38" s="441"/>
      <c r="AI38" s="445"/>
      <c r="AJ38" s="444"/>
      <c r="AK38" s="468"/>
      <c r="AL38" s="444"/>
      <c r="AM38" s="468"/>
      <c r="AN38" s="444"/>
      <c r="AO38" s="468"/>
      <c r="AP38" s="448"/>
      <c r="AQ38" s="441"/>
      <c r="AS38" s="444"/>
      <c r="AT38" s="468"/>
      <c r="AU38" s="444"/>
      <c r="AV38" s="364"/>
      <c r="AW38" s="444"/>
      <c r="AX38" s="468"/>
      <c r="AY38" s="448"/>
      <c r="AZ38" s="441"/>
    </row>
    <row r="39" spans="1:52" s="440" customFormat="1" ht="27" customHeight="1">
      <c r="A39" s="477"/>
      <c r="B39" s="285" t="s">
        <v>129</v>
      </c>
      <c r="C39" s="266">
        <v>273</v>
      </c>
      <c r="D39" s="267">
        <v>41362</v>
      </c>
      <c r="E39" s="265">
        <v>7125</v>
      </c>
      <c r="F39" s="284" t="s">
        <v>128</v>
      </c>
      <c r="G39" s="268" t="s">
        <v>235</v>
      </c>
      <c r="H39" s="268" t="s">
        <v>238</v>
      </c>
      <c r="I39" s="269">
        <v>-1.8</v>
      </c>
      <c r="J39" s="270">
        <v>0</v>
      </c>
      <c r="K39" s="269">
        <v>0</v>
      </c>
      <c r="L39" s="270">
        <v>0</v>
      </c>
      <c r="M39" s="269">
        <v>0</v>
      </c>
      <c r="N39" s="270">
        <v>0</v>
      </c>
      <c r="O39" s="448">
        <f>+SUM(I39,K39,M39)</f>
        <v>-1.8</v>
      </c>
      <c r="P39" s="441">
        <f>+SUM(J39,L39,N39)</f>
        <v>0</v>
      </c>
      <c r="Q39" s="419"/>
      <c r="R39" s="269">
        <v>0</v>
      </c>
      <c r="S39" s="419">
        <v>0</v>
      </c>
      <c r="T39" s="269">
        <v>0</v>
      </c>
      <c r="U39" s="270">
        <v>0</v>
      </c>
      <c r="V39" s="269">
        <v>0</v>
      </c>
      <c r="W39" s="270">
        <v>0</v>
      </c>
      <c r="X39" s="269">
        <v>0</v>
      </c>
      <c r="Y39" s="270">
        <v>0</v>
      </c>
      <c r="Z39" s="271"/>
      <c r="AA39" s="269">
        <v>0</v>
      </c>
      <c r="AB39" s="270">
        <v>0</v>
      </c>
      <c r="AC39" s="269">
        <v>0</v>
      </c>
      <c r="AD39" s="270">
        <v>0</v>
      </c>
      <c r="AE39" s="269">
        <v>0</v>
      </c>
      <c r="AF39" s="270">
        <v>0</v>
      </c>
      <c r="AG39" s="269">
        <v>0</v>
      </c>
      <c r="AH39" s="270">
        <v>0</v>
      </c>
      <c r="AI39" s="271"/>
      <c r="AJ39" s="269">
        <v>0</v>
      </c>
      <c r="AK39" s="270">
        <v>0</v>
      </c>
      <c r="AL39" s="269">
        <v>0</v>
      </c>
      <c r="AM39" s="270">
        <v>0</v>
      </c>
      <c r="AN39" s="269">
        <v>0</v>
      </c>
      <c r="AO39" s="270">
        <v>0</v>
      </c>
      <c r="AP39" s="269">
        <v>0</v>
      </c>
      <c r="AQ39" s="270">
        <v>0</v>
      </c>
      <c r="AR39" s="273"/>
      <c r="AS39" s="269">
        <v>0</v>
      </c>
      <c r="AT39" s="270">
        <v>0</v>
      </c>
      <c r="AU39" s="269">
        <v>0</v>
      </c>
      <c r="AV39" s="419">
        <v>0</v>
      </c>
      <c r="AW39" s="269">
        <v>0</v>
      </c>
      <c r="AX39" s="270">
        <v>0</v>
      </c>
      <c r="AY39" s="269">
        <v>0</v>
      </c>
      <c r="AZ39" s="270">
        <v>0</v>
      </c>
    </row>
    <row r="40" spans="1:52" s="440" customFormat="1" ht="25.5">
      <c r="A40" s="477"/>
      <c r="B40" s="285" t="s">
        <v>129</v>
      </c>
      <c r="C40" s="266">
        <v>383</v>
      </c>
      <c r="D40" s="267">
        <v>41376</v>
      </c>
      <c r="E40" s="265">
        <v>7125</v>
      </c>
      <c r="F40" s="284" t="s">
        <v>128</v>
      </c>
      <c r="G40" s="268" t="s">
        <v>236</v>
      </c>
      <c r="H40" s="268" t="s">
        <v>238</v>
      </c>
      <c r="I40" s="269">
        <v>-0.1</v>
      </c>
      <c r="J40" s="270">
        <v>-0.1</v>
      </c>
      <c r="K40" s="269">
        <v>0</v>
      </c>
      <c r="L40" s="270">
        <v>0</v>
      </c>
      <c r="M40" s="269">
        <v>0</v>
      </c>
      <c r="N40" s="270">
        <v>0</v>
      </c>
      <c r="O40" s="448">
        <f>+SUM(I40,K40,M40)</f>
        <v>-0.1</v>
      </c>
      <c r="P40" s="441">
        <f>+SUM(J40,L40,N40)</f>
        <v>-0.1</v>
      </c>
      <c r="Q40" s="419"/>
      <c r="R40" s="269">
        <v>-0.1</v>
      </c>
      <c r="S40" s="419">
        <v>-0.1</v>
      </c>
      <c r="T40" s="269">
        <v>0</v>
      </c>
      <c r="U40" s="270">
        <v>0</v>
      </c>
      <c r="V40" s="269">
        <v>0</v>
      </c>
      <c r="W40" s="270">
        <v>0</v>
      </c>
      <c r="X40" s="448">
        <f>+SUM(R40,T40,V40)</f>
        <v>-0.1</v>
      </c>
      <c r="Y40" s="441">
        <f>+SUM(S40,U40,W40)</f>
        <v>-0.1</v>
      </c>
      <c r="Z40" s="271"/>
      <c r="AA40" s="269">
        <v>-0.1</v>
      </c>
      <c r="AB40" s="270">
        <v>-0.1</v>
      </c>
      <c r="AC40" s="269">
        <v>0</v>
      </c>
      <c r="AD40" s="270">
        <v>0</v>
      </c>
      <c r="AE40" s="269">
        <v>0</v>
      </c>
      <c r="AF40" s="270">
        <v>0</v>
      </c>
      <c r="AG40" s="448">
        <f>+SUM(AA40,AC40,AE40)</f>
        <v>-0.1</v>
      </c>
      <c r="AH40" s="441">
        <f>+SUM(AB40,AD40,AF40)</f>
        <v>-0.1</v>
      </c>
      <c r="AI40" s="271"/>
      <c r="AJ40" s="269">
        <v>-0.1</v>
      </c>
      <c r="AK40" s="270">
        <v>-0.1</v>
      </c>
      <c r="AL40" s="269">
        <v>0</v>
      </c>
      <c r="AM40" s="270">
        <v>0</v>
      </c>
      <c r="AN40" s="269">
        <v>0</v>
      </c>
      <c r="AO40" s="270">
        <v>0</v>
      </c>
      <c r="AP40" s="448">
        <f>+SUM(AJ40,AL40,AN40)</f>
        <v>-0.1</v>
      </c>
      <c r="AQ40" s="441">
        <f>+SUM(AK40,AM40,AO40)</f>
        <v>-0.1</v>
      </c>
      <c r="AR40" s="273"/>
      <c r="AS40" s="269">
        <v>-0.1</v>
      </c>
      <c r="AT40" s="270">
        <v>-0.1</v>
      </c>
      <c r="AU40" s="269">
        <v>0</v>
      </c>
      <c r="AV40" s="419">
        <v>0</v>
      </c>
      <c r="AW40" s="269">
        <v>0</v>
      </c>
      <c r="AX40" s="270">
        <v>0</v>
      </c>
      <c r="AY40" s="448">
        <f>+SUM(AS40,AU40,AW40)</f>
        <v>-0.1</v>
      </c>
      <c r="AZ40" s="441">
        <f>+SUM(AT40,AV40,AX40)</f>
        <v>-0.1</v>
      </c>
    </row>
    <row r="41" spans="1:52" s="440" customFormat="1" ht="12.75" customHeight="1">
      <c r="A41" s="477"/>
      <c r="B41" s="498"/>
      <c r="C41" s="496"/>
      <c r="D41" s="497"/>
      <c r="E41" s="447"/>
      <c r="F41" s="447"/>
      <c r="G41" s="442"/>
      <c r="H41" s="211" t="s">
        <v>202</v>
      </c>
      <c r="I41" s="444">
        <f>+SUM(I39:I40)</f>
        <v>-1.9000000000000001</v>
      </c>
      <c r="J41" s="468">
        <f t="shared" ref="J41:P41" si="201">+SUM(J39:J40)</f>
        <v>-0.1</v>
      </c>
      <c r="K41" s="444">
        <f t="shared" si="201"/>
        <v>0</v>
      </c>
      <c r="L41" s="468">
        <f t="shared" si="201"/>
        <v>0</v>
      </c>
      <c r="M41" s="444">
        <f t="shared" si="201"/>
        <v>0</v>
      </c>
      <c r="N41" s="468">
        <f t="shared" si="201"/>
        <v>0</v>
      </c>
      <c r="O41" s="448">
        <f t="shared" si="201"/>
        <v>-1.9000000000000001</v>
      </c>
      <c r="P41" s="441">
        <f t="shared" si="201"/>
        <v>-0.1</v>
      </c>
      <c r="Q41" s="467">
        <f t="shared" ref="Q41:AR41" si="202">+SUM(Q34:Q40)</f>
        <v>0</v>
      </c>
      <c r="R41" s="444">
        <f>+SUM(R39:R40)</f>
        <v>-0.1</v>
      </c>
      <c r="S41" s="468">
        <f t="shared" ref="S41" si="203">+SUM(S39:S40)</f>
        <v>-0.1</v>
      </c>
      <c r="T41" s="444">
        <f t="shared" ref="T41" si="204">+SUM(T39:T40)</f>
        <v>0</v>
      </c>
      <c r="U41" s="468">
        <f t="shared" ref="U41" si="205">+SUM(U39:U40)</f>
        <v>0</v>
      </c>
      <c r="V41" s="444">
        <f t="shared" ref="V41" si="206">+SUM(V39:V40)</f>
        <v>0</v>
      </c>
      <c r="W41" s="468">
        <f t="shared" ref="W41" si="207">+SUM(W39:W40)</f>
        <v>0</v>
      </c>
      <c r="X41" s="448">
        <f t="shared" ref="X41" si="208">+SUM(X39:X40)</f>
        <v>-0.1</v>
      </c>
      <c r="Y41" s="441">
        <f t="shared" ref="Y41" si="209">+SUM(Y39:Y40)</f>
        <v>-0.1</v>
      </c>
      <c r="Z41" s="467"/>
      <c r="AA41" s="444">
        <f>+SUM(AA39:AA40)</f>
        <v>-0.1</v>
      </c>
      <c r="AB41" s="468">
        <f t="shared" ref="AB41" si="210">+SUM(AB39:AB40)</f>
        <v>-0.1</v>
      </c>
      <c r="AC41" s="444">
        <f t="shared" ref="AC41" si="211">+SUM(AC39:AC40)</f>
        <v>0</v>
      </c>
      <c r="AD41" s="468">
        <f t="shared" ref="AD41" si="212">+SUM(AD39:AD40)</f>
        <v>0</v>
      </c>
      <c r="AE41" s="444">
        <f t="shared" ref="AE41" si="213">+SUM(AE39:AE40)</f>
        <v>0</v>
      </c>
      <c r="AF41" s="468">
        <f t="shared" ref="AF41" si="214">+SUM(AF39:AF40)</f>
        <v>0</v>
      </c>
      <c r="AG41" s="448">
        <f t="shared" ref="AG41" si="215">+SUM(AG39:AG40)</f>
        <v>-0.1</v>
      </c>
      <c r="AH41" s="441">
        <f t="shared" ref="AH41" si="216">+SUM(AH39:AH40)</f>
        <v>-0.1</v>
      </c>
      <c r="AI41" s="449">
        <f t="shared" si="202"/>
        <v>0</v>
      </c>
      <c r="AJ41" s="444">
        <f>+SUM(AJ39:AJ40)</f>
        <v>-0.1</v>
      </c>
      <c r="AK41" s="468">
        <f t="shared" ref="AK41" si="217">+SUM(AK39:AK40)</f>
        <v>-0.1</v>
      </c>
      <c r="AL41" s="444">
        <f t="shared" ref="AL41" si="218">+SUM(AL39:AL40)</f>
        <v>0</v>
      </c>
      <c r="AM41" s="468">
        <f t="shared" ref="AM41" si="219">+SUM(AM39:AM40)</f>
        <v>0</v>
      </c>
      <c r="AN41" s="444">
        <f t="shared" ref="AN41" si="220">+SUM(AN39:AN40)</f>
        <v>0</v>
      </c>
      <c r="AO41" s="468">
        <f t="shared" ref="AO41" si="221">+SUM(AO39:AO40)</f>
        <v>0</v>
      </c>
      <c r="AP41" s="448">
        <f t="shared" ref="AP41" si="222">+SUM(AP39:AP40)</f>
        <v>-0.1</v>
      </c>
      <c r="AQ41" s="441">
        <f t="shared" ref="AQ41" si="223">+SUM(AQ39:AQ40)</f>
        <v>-0.1</v>
      </c>
      <c r="AR41" s="440">
        <f t="shared" si="202"/>
        <v>0</v>
      </c>
      <c r="AS41" s="444">
        <f>+SUM(AS39:AS40)</f>
        <v>-0.1</v>
      </c>
      <c r="AT41" s="468">
        <f t="shared" ref="AT41" si="224">+SUM(AT39:AT40)</f>
        <v>-0.1</v>
      </c>
      <c r="AU41" s="444">
        <f t="shared" ref="AU41" si="225">+SUM(AU39:AU40)</f>
        <v>0</v>
      </c>
      <c r="AV41" s="468">
        <f t="shared" ref="AV41" si="226">+SUM(AV39:AV40)</f>
        <v>0</v>
      </c>
      <c r="AW41" s="444">
        <f t="shared" ref="AW41" si="227">+SUM(AW39:AW40)</f>
        <v>0</v>
      </c>
      <c r="AX41" s="468">
        <f t="shared" ref="AX41" si="228">+SUM(AX39:AX40)</f>
        <v>0</v>
      </c>
      <c r="AY41" s="448">
        <f t="shared" ref="AY41" si="229">+SUM(AY39:AY40)</f>
        <v>-0.1</v>
      </c>
      <c r="AZ41" s="441">
        <f t="shared" ref="AZ41" si="230">+SUM(AZ39:AZ40)</f>
        <v>-0.1</v>
      </c>
    </row>
    <row r="42" spans="1:52" s="440" customFormat="1" ht="12.75" customHeight="1">
      <c r="A42" s="477"/>
      <c r="B42" s="498"/>
      <c r="C42" s="496"/>
      <c r="D42" s="497"/>
      <c r="E42" s="447"/>
      <c r="F42" s="447"/>
      <c r="G42" s="442"/>
      <c r="H42" s="211"/>
      <c r="I42" s="444"/>
      <c r="J42" s="468"/>
      <c r="K42" s="444"/>
      <c r="L42" s="468"/>
      <c r="M42" s="444"/>
      <c r="N42" s="468"/>
      <c r="O42" s="448"/>
      <c r="P42" s="441"/>
      <c r="Q42" s="467"/>
      <c r="R42" s="444"/>
      <c r="S42" s="468"/>
      <c r="T42" s="444"/>
      <c r="U42" s="468"/>
      <c r="V42" s="444"/>
      <c r="W42" s="468"/>
      <c r="X42" s="448"/>
      <c r="Y42" s="441"/>
      <c r="Z42" s="467"/>
      <c r="AA42" s="444"/>
      <c r="AB42" s="468"/>
      <c r="AC42" s="444"/>
      <c r="AD42" s="468"/>
      <c r="AE42" s="444"/>
      <c r="AF42" s="468"/>
      <c r="AG42" s="448"/>
      <c r="AH42" s="441"/>
      <c r="AI42" s="449"/>
      <c r="AJ42" s="444"/>
      <c r="AK42" s="468"/>
      <c r="AL42" s="444"/>
      <c r="AM42" s="468"/>
      <c r="AN42" s="444"/>
      <c r="AO42" s="468"/>
      <c r="AP42" s="448"/>
      <c r="AQ42" s="441"/>
      <c r="AS42" s="444"/>
      <c r="AT42" s="468"/>
      <c r="AU42" s="444"/>
      <c r="AV42" s="468"/>
      <c r="AW42" s="444"/>
      <c r="AX42" s="468"/>
      <c r="AY42" s="448"/>
      <c r="AZ42" s="441"/>
    </row>
    <row r="43" spans="1:52" ht="12.75" customHeight="1">
      <c r="A43" s="12"/>
      <c r="B43" s="355" t="s">
        <v>129</v>
      </c>
      <c r="C43" s="14">
        <v>505</v>
      </c>
      <c r="D43" s="20">
        <v>41445</v>
      </c>
      <c r="E43" s="366">
        <v>7125</v>
      </c>
      <c r="F43" s="231" t="s">
        <v>128</v>
      </c>
      <c r="G43" s="15" t="s">
        <v>68</v>
      </c>
      <c r="H43" s="27" t="s">
        <v>95</v>
      </c>
      <c r="I43" s="305" t="s">
        <v>100</v>
      </c>
      <c r="J43" s="307" t="s">
        <v>100</v>
      </c>
      <c r="K43" s="305" t="s">
        <v>100</v>
      </c>
      <c r="L43" s="307" t="s">
        <v>100</v>
      </c>
      <c r="M43" s="305" t="s">
        <v>100</v>
      </c>
      <c r="N43" s="307" t="s">
        <v>100</v>
      </c>
      <c r="O43" s="304" t="s">
        <v>100</v>
      </c>
      <c r="P43" s="306" t="s">
        <v>100</v>
      </c>
      <c r="Q43" s="321"/>
      <c r="R43" s="305" t="s">
        <v>100</v>
      </c>
      <c r="S43" s="307" t="s">
        <v>100</v>
      </c>
      <c r="T43" s="305" t="s">
        <v>100</v>
      </c>
      <c r="U43" s="307" t="s">
        <v>100</v>
      </c>
      <c r="V43" s="305" t="s">
        <v>100</v>
      </c>
      <c r="W43" s="307" t="s">
        <v>100</v>
      </c>
      <c r="X43" s="304" t="s">
        <v>100</v>
      </c>
      <c r="Y43" s="306" t="s">
        <v>100</v>
      </c>
      <c r="Z43" s="367"/>
      <c r="AA43" s="305" t="s">
        <v>100</v>
      </c>
      <c r="AB43" s="307" t="s">
        <v>100</v>
      </c>
      <c r="AC43" s="305" t="s">
        <v>100</v>
      </c>
      <c r="AD43" s="307" t="s">
        <v>100</v>
      </c>
      <c r="AE43" s="305" t="s">
        <v>100</v>
      </c>
      <c r="AF43" s="307" t="s">
        <v>100</v>
      </c>
      <c r="AG43" s="304" t="s">
        <v>100</v>
      </c>
      <c r="AH43" s="306" t="s">
        <v>100</v>
      </c>
      <c r="AI43" s="367"/>
      <c r="AJ43" s="305" t="s">
        <v>100</v>
      </c>
      <c r="AK43" s="307" t="s">
        <v>100</v>
      </c>
      <c r="AL43" s="305" t="s">
        <v>100</v>
      </c>
      <c r="AM43" s="307" t="s">
        <v>100</v>
      </c>
      <c r="AN43" s="305" t="s">
        <v>100</v>
      </c>
      <c r="AO43" s="307" t="s">
        <v>100</v>
      </c>
      <c r="AP43" s="304" t="s">
        <v>100</v>
      </c>
      <c r="AQ43" s="306" t="s">
        <v>100</v>
      </c>
      <c r="AR43" s="226"/>
      <c r="AS43" s="305" t="s">
        <v>100</v>
      </c>
      <c r="AT43" s="307" t="s">
        <v>100</v>
      </c>
      <c r="AU43" s="305" t="s">
        <v>100</v>
      </c>
      <c r="AV43" s="307" t="s">
        <v>100</v>
      </c>
      <c r="AW43" s="305" t="s">
        <v>100</v>
      </c>
      <c r="AX43" s="307" t="s">
        <v>100</v>
      </c>
      <c r="AY43" s="304" t="s">
        <v>100</v>
      </c>
      <c r="AZ43" s="306" t="s">
        <v>100</v>
      </c>
    </row>
    <row r="44" spans="1:52" ht="27.75" customHeight="1">
      <c r="A44" s="12"/>
      <c r="B44" s="355" t="s">
        <v>129</v>
      </c>
      <c r="C44" s="14">
        <v>505</v>
      </c>
      <c r="D44" s="20">
        <v>41445</v>
      </c>
      <c r="E44" s="366">
        <v>7125</v>
      </c>
      <c r="F44" s="231" t="s">
        <v>128</v>
      </c>
      <c r="G44" s="15" t="s">
        <v>67</v>
      </c>
      <c r="H44" s="27" t="s">
        <v>95</v>
      </c>
      <c r="I44" s="305" t="s">
        <v>98</v>
      </c>
      <c r="J44" s="307" t="s">
        <v>98</v>
      </c>
      <c r="K44" s="305" t="s">
        <v>98</v>
      </c>
      <c r="L44" s="307" t="s">
        <v>98</v>
      </c>
      <c r="M44" s="305" t="s">
        <v>98</v>
      </c>
      <c r="N44" s="307" t="s">
        <v>98</v>
      </c>
      <c r="O44" s="304" t="s">
        <v>98</v>
      </c>
      <c r="P44" s="306" t="s">
        <v>98</v>
      </c>
      <c r="Q44" s="321"/>
      <c r="R44" s="305" t="s">
        <v>98</v>
      </c>
      <c r="S44" s="307" t="s">
        <v>98</v>
      </c>
      <c r="T44" s="305" t="s">
        <v>98</v>
      </c>
      <c r="U44" s="307" t="s">
        <v>98</v>
      </c>
      <c r="V44" s="305" t="s">
        <v>98</v>
      </c>
      <c r="W44" s="307" t="s">
        <v>98</v>
      </c>
      <c r="X44" s="304" t="s">
        <v>98</v>
      </c>
      <c r="Y44" s="306" t="s">
        <v>98</v>
      </c>
      <c r="Z44" s="367"/>
      <c r="AA44" s="305" t="s">
        <v>98</v>
      </c>
      <c r="AB44" s="307" t="s">
        <v>98</v>
      </c>
      <c r="AC44" s="305" t="s">
        <v>98</v>
      </c>
      <c r="AD44" s="307" t="s">
        <v>98</v>
      </c>
      <c r="AE44" s="305" t="s">
        <v>98</v>
      </c>
      <c r="AF44" s="307" t="s">
        <v>98</v>
      </c>
      <c r="AG44" s="304" t="s">
        <v>98</v>
      </c>
      <c r="AH44" s="306" t="s">
        <v>98</v>
      </c>
      <c r="AI44" s="367"/>
      <c r="AJ44" s="305" t="s">
        <v>98</v>
      </c>
      <c r="AK44" s="307" t="s">
        <v>98</v>
      </c>
      <c r="AL44" s="305" t="s">
        <v>98</v>
      </c>
      <c r="AM44" s="307" t="s">
        <v>98</v>
      </c>
      <c r="AN44" s="305" t="s">
        <v>98</v>
      </c>
      <c r="AO44" s="307" t="s">
        <v>98</v>
      </c>
      <c r="AP44" s="304" t="s">
        <v>98</v>
      </c>
      <c r="AQ44" s="306" t="s">
        <v>98</v>
      </c>
      <c r="AR44" s="226"/>
      <c r="AS44" s="305" t="s">
        <v>98</v>
      </c>
      <c r="AT44" s="307" t="s">
        <v>98</v>
      </c>
      <c r="AU44" s="305" t="s">
        <v>98</v>
      </c>
      <c r="AV44" s="307" t="s">
        <v>98</v>
      </c>
      <c r="AW44" s="305" t="s">
        <v>98</v>
      </c>
      <c r="AX44" s="307" t="s">
        <v>98</v>
      </c>
      <c r="AY44" s="304" t="s">
        <v>98</v>
      </c>
      <c r="AZ44" s="306" t="s">
        <v>98</v>
      </c>
    </row>
    <row r="45" spans="1:52" ht="12.75" customHeight="1">
      <c r="A45" s="11"/>
      <c r="B45" s="355" t="s">
        <v>129</v>
      </c>
      <c r="C45" s="352">
        <v>308</v>
      </c>
      <c r="D45" s="353">
        <v>41369</v>
      </c>
      <c r="E45" s="231">
        <v>7125</v>
      </c>
      <c r="F45" s="231" t="s">
        <v>128</v>
      </c>
      <c r="G45" s="360" t="s">
        <v>116</v>
      </c>
      <c r="H45" s="209" t="s">
        <v>95</v>
      </c>
      <c r="I45" s="207">
        <v>0.2</v>
      </c>
      <c r="J45" s="230">
        <v>0</v>
      </c>
      <c r="K45" s="206">
        <v>0</v>
      </c>
      <c r="L45" s="235">
        <v>0</v>
      </c>
      <c r="M45" s="206">
        <v>0</v>
      </c>
      <c r="N45" s="235">
        <v>0</v>
      </c>
      <c r="O45" s="206">
        <v>0.2</v>
      </c>
      <c r="P45" s="235">
        <v>0</v>
      </c>
      <c r="Q45" s="186"/>
      <c r="R45" s="207">
        <v>-0.2</v>
      </c>
      <c r="S45" s="230">
        <v>0</v>
      </c>
      <c r="T45" s="206">
        <v>0</v>
      </c>
      <c r="U45" s="235">
        <v>0</v>
      </c>
      <c r="V45" s="206">
        <v>0</v>
      </c>
      <c r="W45" s="235">
        <v>0</v>
      </c>
      <c r="X45" s="206">
        <v>-0.2</v>
      </c>
      <c r="Y45" s="235">
        <v>0</v>
      </c>
      <c r="Z45" s="186"/>
      <c r="AA45" s="206">
        <v>0.2</v>
      </c>
      <c r="AB45" s="235">
        <v>0</v>
      </c>
      <c r="AC45" s="206">
        <v>0</v>
      </c>
      <c r="AD45" s="235">
        <v>0</v>
      </c>
      <c r="AE45" s="206">
        <v>0</v>
      </c>
      <c r="AF45" s="235">
        <v>0</v>
      </c>
      <c r="AG45" s="206">
        <v>0.2</v>
      </c>
      <c r="AH45" s="235">
        <v>0</v>
      </c>
      <c r="AI45" s="229"/>
      <c r="AJ45" s="206">
        <v>-0.2</v>
      </c>
      <c r="AK45" s="235">
        <v>0</v>
      </c>
      <c r="AL45" s="206">
        <v>0</v>
      </c>
      <c r="AM45" s="235">
        <v>0</v>
      </c>
      <c r="AN45" s="206">
        <v>0</v>
      </c>
      <c r="AO45" s="235">
        <v>0</v>
      </c>
      <c r="AP45" s="206">
        <v>-0.2</v>
      </c>
      <c r="AQ45" s="235">
        <v>0</v>
      </c>
      <c r="AR45" s="226"/>
      <c r="AS45" s="206">
        <v>0.2</v>
      </c>
      <c r="AT45" s="235">
        <v>0</v>
      </c>
      <c r="AU45" s="206">
        <v>0</v>
      </c>
      <c r="AV45" s="235">
        <v>0</v>
      </c>
      <c r="AW45" s="206">
        <v>0</v>
      </c>
      <c r="AX45" s="235">
        <v>0</v>
      </c>
      <c r="AY45" s="206">
        <v>0.2</v>
      </c>
      <c r="AZ45" s="235">
        <v>0</v>
      </c>
    </row>
    <row r="46" spans="1:52" s="226" customFormat="1" ht="12.75" customHeight="1">
      <c r="A46" s="223"/>
      <c r="B46" s="355"/>
      <c r="C46" s="352"/>
      <c r="D46" s="353"/>
      <c r="E46" s="231"/>
      <c r="F46" s="231"/>
      <c r="G46" s="205"/>
      <c r="H46" s="209" t="s">
        <v>202</v>
      </c>
      <c r="I46" s="207">
        <f t="shared" ref="I46:Y46" si="231">+SUM(I43:I45)</f>
        <v>0.2</v>
      </c>
      <c r="J46" s="230">
        <f t="shared" si="231"/>
        <v>0</v>
      </c>
      <c r="K46" s="207">
        <f t="shared" si="231"/>
        <v>0</v>
      </c>
      <c r="L46" s="230">
        <f t="shared" si="231"/>
        <v>0</v>
      </c>
      <c r="M46" s="207">
        <f t="shared" si="231"/>
        <v>0</v>
      </c>
      <c r="N46" s="230">
        <f t="shared" si="231"/>
        <v>0</v>
      </c>
      <c r="O46" s="206">
        <f t="shared" si="231"/>
        <v>0.2</v>
      </c>
      <c r="P46" s="235">
        <f t="shared" si="231"/>
        <v>0</v>
      </c>
      <c r="Q46" s="186">
        <f t="shared" si="231"/>
        <v>0</v>
      </c>
      <c r="R46" s="207">
        <f t="shared" si="231"/>
        <v>-0.2</v>
      </c>
      <c r="S46" s="230">
        <f t="shared" si="231"/>
        <v>0</v>
      </c>
      <c r="T46" s="207">
        <f t="shared" si="231"/>
        <v>0</v>
      </c>
      <c r="U46" s="230">
        <f t="shared" si="231"/>
        <v>0</v>
      </c>
      <c r="V46" s="207">
        <f t="shared" si="231"/>
        <v>0</v>
      </c>
      <c r="W46" s="230">
        <f t="shared" si="231"/>
        <v>0</v>
      </c>
      <c r="X46" s="206">
        <f t="shared" si="231"/>
        <v>-0.2</v>
      </c>
      <c r="Y46" s="235">
        <f t="shared" si="231"/>
        <v>0</v>
      </c>
      <c r="Z46" s="186"/>
      <c r="AA46" s="207">
        <f t="shared" ref="AA46:AH46" si="232">+SUM(AA43:AA45)</f>
        <v>0.2</v>
      </c>
      <c r="AB46" s="230">
        <f t="shared" si="232"/>
        <v>0</v>
      </c>
      <c r="AC46" s="207">
        <f t="shared" si="232"/>
        <v>0</v>
      </c>
      <c r="AD46" s="230">
        <f t="shared" si="232"/>
        <v>0</v>
      </c>
      <c r="AE46" s="207">
        <f t="shared" si="232"/>
        <v>0</v>
      </c>
      <c r="AF46" s="230">
        <f t="shared" si="232"/>
        <v>0</v>
      </c>
      <c r="AG46" s="206">
        <f t="shared" si="232"/>
        <v>0.2</v>
      </c>
      <c r="AH46" s="235">
        <f t="shared" si="232"/>
        <v>0</v>
      </c>
      <c r="AI46" s="229"/>
      <c r="AJ46" s="207">
        <f t="shared" ref="AJ46:AQ46" si="233">+SUM(AJ43:AJ45)</f>
        <v>-0.2</v>
      </c>
      <c r="AK46" s="230">
        <f t="shared" si="233"/>
        <v>0</v>
      </c>
      <c r="AL46" s="207">
        <f t="shared" si="233"/>
        <v>0</v>
      </c>
      <c r="AM46" s="230">
        <f t="shared" si="233"/>
        <v>0</v>
      </c>
      <c r="AN46" s="207">
        <f t="shared" si="233"/>
        <v>0</v>
      </c>
      <c r="AO46" s="230">
        <f t="shared" si="233"/>
        <v>0</v>
      </c>
      <c r="AP46" s="206">
        <f t="shared" si="233"/>
        <v>-0.2</v>
      </c>
      <c r="AQ46" s="235">
        <f t="shared" si="233"/>
        <v>0</v>
      </c>
      <c r="AS46" s="207">
        <f t="shared" ref="AS46:AZ46" si="234">+SUM(AS43:AS45)</f>
        <v>0.2</v>
      </c>
      <c r="AT46" s="230">
        <f t="shared" si="234"/>
        <v>0</v>
      </c>
      <c r="AU46" s="207">
        <f t="shared" si="234"/>
        <v>0</v>
      </c>
      <c r="AV46" s="230">
        <f t="shared" si="234"/>
        <v>0</v>
      </c>
      <c r="AW46" s="207">
        <f t="shared" si="234"/>
        <v>0</v>
      </c>
      <c r="AX46" s="230">
        <f t="shared" si="234"/>
        <v>0</v>
      </c>
      <c r="AY46" s="206">
        <f t="shared" si="234"/>
        <v>0.2</v>
      </c>
      <c r="AZ46" s="235">
        <f t="shared" si="234"/>
        <v>0</v>
      </c>
    </row>
    <row r="47" spans="1:52" s="226" customFormat="1" ht="12.75" customHeight="1">
      <c r="A47" s="205"/>
      <c r="B47" s="355"/>
      <c r="C47" s="352"/>
      <c r="D47" s="353"/>
      <c r="E47" s="231"/>
      <c r="F47" s="231"/>
      <c r="G47" s="360"/>
      <c r="H47" s="209"/>
      <c r="I47" s="207"/>
      <c r="J47" s="230"/>
      <c r="K47" s="206"/>
      <c r="L47" s="235"/>
      <c r="M47" s="206"/>
      <c r="N47" s="235"/>
      <c r="O47" s="206"/>
      <c r="P47" s="235"/>
      <c r="Q47" s="186"/>
      <c r="R47" s="207"/>
      <c r="S47" s="230"/>
      <c r="T47" s="206"/>
      <c r="U47" s="235"/>
      <c r="V47" s="206"/>
      <c r="W47" s="235"/>
      <c r="X47" s="206"/>
      <c r="Y47" s="235"/>
      <c r="Z47" s="186"/>
      <c r="AA47" s="206"/>
      <c r="AB47" s="235"/>
      <c r="AC47" s="206"/>
      <c r="AD47" s="235"/>
      <c r="AE47" s="206"/>
      <c r="AF47" s="235"/>
      <c r="AG47" s="206"/>
      <c r="AH47" s="235"/>
      <c r="AI47" s="229"/>
      <c r="AJ47" s="206"/>
      <c r="AK47" s="235"/>
      <c r="AL47" s="206"/>
      <c r="AM47" s="235"/>
      <c r="AN47" s="206"/>
      <c r="AO47" s="235"/>
      <c r="AP47" s="206"/>
      <c r="AQ47" s="235"/>
      <c r="AS47" s="206"/>
      <c r="AT47" s="235"/>
      <c r="AU47" s="206"/>
      <c r="AV47" s="235"/>
      <c r="AW47" s="206"/>
      <c r="AX47" s="235"/>
      <c r="AY47" s="206"/>
      <c r="AZ47" s="235"/>
    </row>
    <row r="48" spans="1:52" ht="12.75" customHeight="1">
      <c r="A48" s="11"/>
      <c r="B48" s="355" t="s">
        <v>31</v>
      </c>
      <c r="C48" s="352">
        <v>465</v>
      </c>
      <c r="D48" s="353">
        <v>41417</v>
      </c>
      <c r="E48" s="231">
        <v>406</v>
      </c>
      <c r="F48" s="231" t="s">
        <v>124</v>
      </c>
      <c r="G48" s="360" t="s">
        <v>53</v>
      </c>
      <c r="H48" s="209" t="s">
        <v>91</v>
      </c>
      <c r="I48" s="207">
        <v>0</v>
      </c>
      <c r="J48" s="230">
        <v>-3</v>
      </c>
      <c r="K48" s="206">
        <v>0</v>
      </c>
      <c r="L48" s="235">
        <v>0</v>
      </c>
      <c r="M48" s="206">
        <v>0</v>
      </c>
      <c r="N48" s="235">
        <v>0</v>
      </c>
      <c r="O48" s="206">
        <v>0</v>
      </c>
      <c r="P48" s="235">
        <v>-3</v>
      </c>
      <c r="Q48" s="186"/>
      <c r="R48" s="207">
        <v>0</v>
      </c>
      <c r="S48" s="230">
        <v>-3</v>
      </c>
      <c r="T48" s="206">
        <v>0</v>
      </c>
      <c r="U48" s="235">
        <v>0</v>
      </c>
      <c r="V48" s="206">
        <v>0</v>
      </c>
      <c r="W48" s="235">
        <v>0</v>
      </c>
      <c r="X48" s="206">
        <v>0</v>
      </c>
      <c r="Y48" s="235">
        <v>-3</v>
      </c>
      <c r="Z48" s="186"/>
      <c r="AA48" s="206">
        <v>-2.7</v>
      </c>
      <c r="AB48" s="235">
        <v>-3</v>
      </c>
      <c r="AC48" s="206">
        <v>0</v>
      </c>
      <c r="AD48" s="235">
        <v>0</v>
      </c>
      <c r="AE48" s="206">
        <v>0</v>
      </c>
      <c r="AF48" s="235">
        <v>0</v>
      </c>
      <c r="AG48" s="206">
        <v>-2.7</v>
      </c>
      <c r="AH48" s="235">
        <v>-3</v>
      </c>
      <c r="AI48" s="229"/>
      <c r="AJ48" s="206">
        <v>-3</v>
      </c>
      <c r="AK48" s="235">
        <v>-3</v>
      </c>
      <c r="AL48" s="206">
        <v>0</v>
      </c>
      <c r="AM48" s="235">
        <v>0</v>
      </c>
      <c r="AN48" s="206">
        <v>0</v>
      </c>
      <c r="AO48" s="235">
        <v>0</v>
      </c>
      <c r="AP48" s="206">
        <v>-3</v>
      </c>
      <c r="AQ48" s="235">
        <v>-3</v>
      </c>
      <c r="AR48" s="226"/>
      <c r="AS48" s="206">
        <v>-3</v>
      </c>
      <c r="AT48" s="235">
        <v>-3</v>
      </c>
      <c r="AU48" s="206">
        <v>0</v>
      </c>
      <c r="AV48" s="235">
        <v>0</v>
      </c>
      <c r="AW48" s="206">
        <v>0</v>
      </c>
      <c r="AX48" s="235">
        <v>0</v>
      </c>
      <c r="AY48" s="206">
        <v>-3</v>
      </c>
      <c r="AZ48" s="235">
        <v>-3</v>
      </c>
    </row>
    <row r="49" spans="1:52" s="226" customFormat="1" ht="12.75" customHeight="1">
      <c r="A49" s="223"/>
      <c r="B49" s="355"/>
      <c r="C49" s="352"/>
      <c r="D49" s="353"/>
      <c r="E49" s="231"/>
      <c r="F49" s="231"/>
      <c r="G49" s="205"/>
      <c r="H49" s="209" t="s">
        <v>202</v>
      </c>
      <c r="I49" s="207">
        <f>+SUM(I48)</f>
        <v>0</v>
      </c>
      <c r="J49" s="230">
        <f t="shared" ref="J49" si="235">+SUM(J48)</f>
        <v>-3</v>
      </c>
      <c r="K49" s="207">
        <f t="shared" ref="K49" si="236">+SUM(K48)</f>
        <v>0</v>
      </c>
      <c r="L49" s="230">
        <f t="shared" ref="L49" si="237">+SUM(L48)</f>
        <v>0</v>
      </c>
      <c r="M49" s="207">
        <f t="shared" ref="M49" si="238">+SUM(M48)</f>
        <v>0</v>
      </c>
      <c r="N49" s="230">
        <f t="shared" ref="N49" si="239">+SUM(N48)</f>
        <v>0</v>
      </c>
      <c r="O49" s="206">
        <f t="shared" ref="O49" si="240">+SUM(O48)</f>
        <v>0</v>
      </c>
      <c r="P49" s="235">
        <f t="shared" ref="P49" si="241">+SUM(P48)</f>
        <v>-3</v>
      </c>
      <c r="Q49" s="186"/>
      <c r="R49" s="207">
        <f>+SUM(R48)</f>
        <v>0</v>
      </c>
      <c r="S49" s="230">
        <f t="shared" ref="S49" si="242">+SUM(S48)</f>
        <v>-3</v>
      </c>
      <c r="T49" s="207">
        <f t="shared" ref="T49" si="243">+SUM(T48)</f>
        <v>0</v>
      </c>
      <c r="U49" s="230">
        <f t="shared" ref="U49" si="244">+SUM(U48)</f>
        <v>0</v>
      </c>
      <c r="V49" s="207">
        <f t="shared" ref="V49" si="245">+SUM(V48)</f>
        <v>0</v>
      </c>
      <c r="W49" s="230">
        <f t="shared" ref="W49" si="246">+SUM(W48)</f>
        <v>0</v>
      </c>
      <c r="X49" s="206">
        <f t="shared" ref="X49" si="247">+SUM(X48)</f>
        <v>0</v>
      </c>
      <c r="Y49" s="235">
        <f t="shared" ref="Y49" si="248">+SUM(Y48)</f>
        <v>-3</v>
      </c>
      <c r="Z49" s="186"/>
      <c r="AA49" s="207">
        <f>+SUM(AA48)</f>
        <v>-2.7</v>
      </c>
      <c r="AB49" s="230">
        <f t="shared" ref="AB49" si="249">+SUM(AB48)</f>
        <v>-3</v>
      </c>
      <c r="AC49" s="207">
        <f t="shared" ref="AC49" si="250">+SUM(AC48)</f>
        <v>0</v>
      </c>
      <c r="AD49" s="230">
        <f t="shared" ref="AD49" si="251">+SUM(AD48)</f>
        <v>0</v>
      </c>
      <c r="AE49" s="207">
        <f t="shared" ref="AE49" si="252">+SUM(AE48)</f>
        <v>0</v>
      </c>
      <c r="AF49" s="230">
        <f t="shared" ref="AF49" si="253">+SUM(AF48)</f>
        <v>0</v>
      </c>
      <c r="AG49" s="206">
        <f t="shared" ref="AG49" si="254">+SUM(AG48)</f>
        <v>-2.7</v>
      </c>
      <c r="AH49" s="235">
        <f t="shared" ref="AH49" si="255">+SUM(AH48)</f>
        <v>-3</v>
      </c>
      <c r="AI49" s="229"/>
      <c r="AJ49" s="207">
        <f>+SUM(AJ48)</f>
        <v>-3</v>
      </c>
      <c r="AK49" s="230">
        <f t="shared" ref="AK49" si="256">+SUM(AK48)</f>
        <v>-3</v>
      </c>
      <c r="AL49" s="207">
        <f t="shared" ref="AL49" si="257">+SUM(AL48)</f>
        <v>0</v>
      </c>
      <c r="AM49" s="230">
        <f t="shared" ref="AM49" si="258">+SUM(AM48)</f>
        <v>0</v>
      </c>
      <c r="AN49" s="207">
        <f t="shared" ref="AN49" si="259">+SUM(AN48)</f>
        <v>0</v>
      </c>
      <c r="AO49" s="230">
        <f t="shared" ref="AO49" si="260">+SUM(AO48)</f>
        <v>0</v>
      </c>
      <c r="AP49" s="206">
        <f t="shared" ref="AP49" si="261">+SUM(AP48)</f>
        <v>-3</v>
      </c>
      <c r="AQ49" s="235">
        <f t="shared" ref="AQ49" si="262">+SUM(AQ48)</f>
        <v>-3</v>
      </c>
      <c r="AS49" s="207">
        <f>+SUM(AS48)</f>
        <v>-3</v>
      </c>
      <c r="AT49" s="230">
        <f t="shared" ref="AT49" si="263">+SUM(AT48)</f>
        <v>-3</v>
      </c>
      <c r="AU49" s="207">
        <f t="shared" ref="AU49" si="264">+SUM(AU48)</f>
        <v>0</v>
      </c>
      <c r="AV49" s="230">
        <f t="shared" ref="AV49" si="265">+SUM(AV48)</f>
        <v>0</v>
      </c>
      <c r="AW49" s="207">
        <f t="shared" ref="AW49" si="266">+SUM(AW48)</f>
        <v>0</v>
      </c>
      <c r="AX49" s="230">
        <f t="shared" ref="AX49" si="267">+SUM(AX48)</f>
        <v>0</v>
      </c>
      <c r="AY49" s="206">
        <f t="shared" ref="AY49" si="268">+SUM(AY48)</f>
        <v>-3</v>
      </c>
      <c r="AZ49" s="235">
        <f t="shared" ref="AZ49" si="269">+SUM(AZ48)</f>
        <v>-3</v>
      </c>
    </row>
    <row r="50" spans="1:52" s="226" customFormat="1" ht="12.75" customHeight="1">
      <c r="A50" s="205"/>
      <c r="B50" s="355"/>
      <c r="C50" s="352"/>
      <c r="D50" s="353"/>
      <c r="E50" s="231"/>
      <c r="F50" s="231"/>
      <c r="G50" s="360"/>
      <c r="H50" s="209"/>
      <c r="I50" s="207"/>
      <c r="J50" s="230"/>
      <c r="K50" s="206"/>
      <c r="L50" s="235"/>
      <c r="M50" s="206"/>
      <c r="N50" s="235"/>
      <c r="O50" s="206"/>
      <c r="P50" s="235"/>
      <c r="Q50" s="186"/>
      <c r="R50" s="207"/>
      <c r="S50" s="230"/>
      <c r="T50" s="206"/>
      <c r="U50" s="235"/>
      <c r="V50" s="206"/>
      <c r="W50" s="235"/>
      <c r="X50" s="206"/>
      <c r="Y50" s="235"/>
      <c r="Z50" s="186"/>
      <c r="AA50" s="206"/>
      <c r="AB50" s="235"/>
      <c r="AC50" s="206"/>
      <c r="AD50" s="235"/>
      <c r="AE50" s="206"/>
      <c r="AF50" s="235"/>
      <c r="AG50" s="206"/>
      <c r="AH50" s="235"/>
      <c r="AI50" s="229"/>
      <c r="AJ50" s="206"/>
      <c r="AK50" s="235"/>
      <c r="AL50" s="206"/>
      <c r="AM50" s="235"/>
      <c r="AN50" s="206"/>
      <c r="AO50" s="235"/>
      <c r="AP50" s="206"/>
      <c r="AQ50" s="235"/>
      <c r="AS50" s="206"/>
      <c r="AT50" s="235"/>
      <c r="AU50" s="206"/>
      <c r="AV50" s="235"/>
      <c r="AW50" s="206"/>
      <c r="AX50" s="235"/>
      <c r="AY50" s="206"/>
      <c r="AZ50" s="235"/>
    </row>
    <row r="51" spans="1:52" ht="12.75" customHeight="1">
      <c r="A51" s="11"/>
      <c r="B51" s="355" t="s">
        <v>35</v>
      </c>
      <c r="C51" s="352">
        <v>490</v>
      </c>
      <c r="D51" s="353">
        <v>41431</v>
      </c>
      <c r="E51" s="231">
        <v>1520</v>
      </c>
      <c r="F51" s="231" t="s">
        <v>60</v>
      </c>
      <c r="G51" s="360" t="s">
        <v>60</v>
      </c>
      <c r="H51" s="209" t="s">
        <v>94</v>
      </c>
      <c r="I51" s="207">
        <v>0</v>
      </c>
      <c r="J51" s="230">
        <v>0</v>
      </c>
      <c r="K51" s="206">
        <v>0</v>
      </c>
      <c r="L51" s="235">
        <v>0</v>
      </c>
      <c r="M51" s="206">
        <v>0</v>
      </c>
      <c r="N51" s="235">
        <v>0</v>
      </c>
      <c r="O51" s="206">
        <v>0</v>
      </c>
      <c r="P51" s="235">
        <v>0</v>
      </c>
      <c r="Q51" s="186"/>
      <c r="R51" s="207">
        <v>-8.5</v>
      </c>
      <c r="S51" s="230">
        <v>-8.5</v>
      </c>
      <c r="T51" s="206">
        <v>0</v>
      </c>
      <c r="U51" s="235">
        <v>0</v>
      </c>
      <c r="V51" s="206">
        <v>0</v>
      </c>
      <c r="W51" s="235">
        <v>0</v>
      </c>
      <c r="X51" s="206">
        <v>-8.5</v>
      </c>
      <c r="Y51" s="235">
        <v>-8.5</v>
      </c>
      <c r="Z51" s="186"/>
      <c r="AA51" s="206">
        <v>-17.2</v>
      </c>
      <c r="AB51" s="235">
        <v>-17.2</v>
      </c>
      <c r="AC51" s="206">
        <v>0</v>
      </c>
      <c r="AD51" s="235">
        <v>0</v>
      </c>
      <c r="AE51" s="206">
        <v>0</v>
      </c>
      <c r="AF51" s="235">
        <v>0</v>
      </c>
      <c r="AG51" s="206">
        <v>-17.2</v>
      </c>
      <c r="AH51" s="235">
        <v>-17.2</v>
      </c>
      <c r="AI51" s="229"/>
      <c r="AJ51" s="206">
        <v>-27.5</v>
      </c>
      <c r="AK51" s="235">
        <v>-27.5</v>
      </c>
      <c r="AL51" s="206">
        <v>0</v>
      </c>
      <c r="AM51" s="235">
        <v>0</v>
      </c>
      <c r="AN51" s="206">
        <v>0</v>
      </c>
      <c r="AO51" s="235">
        <v>0</v>
      </c>
      <c r="AP51" s="206">
        <v>-27.5</v>
      </c>
      <c r="AQ51" s="235">
        <v>-27.5</v>
      </c>
      <c r="AR51" s="226"/>
      <c r="AS51" s="206">
        <v>-38.700000000000003</v>
      </c>
      <c r="AT51" s="235">
        <v>-38.700000000000003</v>
      </c>
      <c r="AU51" s="206">
        <v>0</v>
      </c>
      <c r="AV51" s="235">
        <v>0</v>
      </c>
      <c r="AW51" s="206">
        <v>0</v>
      </c>
      <c r="AX51" s="235">
        <v>0</v>
      </c>
      <c r="AY51" s="206">
        <v>-38.700000000000003</v>
      </c>
      <c r="AZ51" s="235">
        <v>-38.700000000000003</v>
      </c>
    </row>
    <row r="52" spans="1:52" s="226" customFormat="1" ht="12.75" customHeight="1">
      <c r="A52" s="223"/>
      <c r="B52" s="355"/>
      <c r="C52" s="352"/>
      <c r="D52" s="353"/>
      <c r="E52" s="231"/>
      <c r="F52" s="231"/>
      <c r="G52" s="205"/>
      <c r="H52" s="209" t="s">
        <v>202</v>
      </c>
      <c r="I52" s="207">
        <f>+SUM(I51)</f>
        <v>0</v>
      </c>
      <c r="J52" s="230">
        <f t="shared" ref="J52" si="270">+SUM(J51)</f>
        <v>0</v>
      </c>
      <c r="K52" s="207">
        <f t="shared" ref="K52" si="271">+SUM(K51)</f>
        <v>0</v>
      </c>
      <c r="L52" s="230">
        <f t="shared" ref="L52" si="272">+SUM(L51)</f>
        <v>0</v>
      </c>
      <c r="M52" s="207">
        <f t="shared" ref="M52" si="273">+SUM(M51)</f>
        <v>0</v>
      </c>
      <c r="N52" s="230">
        <f t="shared" ref="N52" si="274">+SUM(N51)</f>
        <v>0</v>
      </c>
      <c r="O52" s="206">
        <f t="shared" ref="O52" si="275">+SUM(O51)</f>
        <v>0</v>
      </c>
      <c r="P52" s="235">
        <f t="shared" ref="P52" si="276">+SUM(P51)</f>
        <v>0</v>
      </c>
      <c r="Q52" s="186"/>
      <c r="R52" s="207">
        <f>+SUM(R51)</f>
        <v>-8.5</v>
      </c>
      <c r="S52" s="230">
        <f t="shared" ref="S52" si="277">+SUM(S51)</f>
        <v>-8.5</v>
      </c>
      <c r="T52" s="207">
        <f t="shared" ref="T52" si="278">+SUM(T51)</f>
        <v>0</v>
      </c>
      <c r="U52" s="230">
        <f t="shared" ref="U52" si="279">+SUM(U51)</f>
        <v>0</v>
      </c>
      <c r="V52" s="207">
        <f t="shared" ref="V52" si="280">+SUM(V51)</f>
        <v>0</v>
      </c>
      <c r="W52" s="230">
        <f t="shared" ref="W52" si="281">+SUM(W51)</f>
        <v>0</v>
      </c>
      <c r="X52" s="206">
        <f t="shared" ref="X52" si="282">+SUM(X51)</f>
        <v>-8.5</v>
      </c>
      <c r="Y52" s="235">
        <f t="shared" ref="Y52" si="283">+SUM(Y51)</f>
        <v>-8.5</v>
      </c>
      <c r="Z52" s="186"/>
      <c r="AA52" s="207">
        <f>+SUM(AA51)</f>
        <v>-17.2</v>
      </c>
      <c r="AB52" s="230">
        <f t="shared" ref="AB52" si="284">+SUM(AB51)</f>
        <v>-17.2</v>
      </c>
      <c r="AC52" s="207">
        <f t="shared" ref="AC52" si="285">+SUM(AC51)</f>
        <v>0</v>
      </c>
      <c r="AD52" s="230">
        <f t="shared" ref="AD52" si="286">+SUM(AD51)</f>
        <v>0</v>
      </c>
      <c r="AE52" s="207">
        <f t="shared" ref="AE52" si="287">+SUM(AE51)</f>
        <v>0</v>
      </c>
      <c r="AF52" s="230">
        <f t="shared" ref="AF52" si="288">+SUM(AF51)</f>
        <v>0</v>
      </c>
      <c r="AG52" s="206">
        <f t="shared" ref="AG52" si="289">+SUM(AG51)</f>
        <v>-17.2</v>
      </c>
      <c r="AH52" s="235">
        <f t="shared" ref="AH52" si="290">+SUM(AH51)</f>
        <v>-17.2</v>
      </c>
      <c r="AI52" s="229"/>
      <c r="AJ52" s="207">
        <f>+SUM(AJ51)</f>
        <v>-27.5</v>
      </c>
      <c r="AK52" s="230">
        <f t="shared" ref="AK52" si="291">+SUM(AK51)</f>
        <v>-27.5</v>
      </c>
      <c r="AL52" s="207">
        <f t="shared" ref="AL52" si="292">+SUM(AL51)</f>
        <v>0</v>
      </c>
      <c r="AM52" s="230">
        <f t="shared" ref="AM52" si="293">+SUM(AM51)</f>
        <v>0</v>
      </c>
      <c r="AN52" s="207">
        <f t="shared" ref="AN52" si="294">+SUM(AN51)</f>
        <v>0</v>
      </c>
      <c r="AO52" s="230">
        <f t="shared" ref="AO52" si="295">+SUM(AO51)</f>
        <v>0</v>
      </c>
      <c r="AP52" s="206">
        <f t="shared" ref="AP52" si="296">+SUM(AP51)</f>
        <v>-27.5</v>
      </c>
      <c r="AQ52" s="235">
        <f t="shared" ref="AQ52" si="297">+SUM(AQ51)</f>
        <v>-27.5</v>
      </c>
      <c r="AS52" s="207">
        <f>+SUM(AS51)</f>
        <v>-38.700000000000003</v>
      </c>
      <c r="AT52" s="230">
        <f t="shared" ref="AT52" si="298">+SUM(AT51)</f>
        <v>-38.700000000000003</v>
      </c>
      <c r="AU52" s="207">
        <f t="shared" ref="AU52" si="299">+SUM(AU51)</f>
        <v>0</v>
      </c>
      <c r="AV52" s="230">
        <f t="shared" ref="AV52" si="300">+SUM(AV51)</f>
        <v>0</v>
      </c>
      <c r="AW52" s="207">
        <f t="shared" ref="AW52" si="301">+SUM(AW51)</f>
        <v>0</v>
      </c>
      <c r="AX52" s="230">
        <f t="shared" ref="AX52" si="302">+SUM(AX51)</f>
        <v>0</v>
      </c>
      <c r="AY52" s="206">
        <f t="shared" ref="AY52" si="303">+SUM(AY51)</f>
        <v>-38.700000000000003</v>
      </c>
      <c r="AZ52" s="235">
        <f t="shared" ref="AZ52" si="304">+SUM(AZ51)</f>
        <v>-38.700000000000003</v>
      </c>
    </row>
    <row r="53" spans="1:52" s="226" customFormat="1" ht="12.75" customHeight="1">
      <c r="A53" s="205"/>
      <c r="B53" s="355"/>
      <c r="C53" s="352"/>
      <c r="D53" s="353"/>
      <c r="E53" s="231"/>
      <c r="F53" s="231"/>
      <c r="G53" s="360"/>
      <c r="H53" s="209"/>
      <c r="I53" s="207"/>
      <c r="J53" s="230"/>
      <c r="K53" s="206"/>
      <c r="L53" s="235"/>
      <c r="M53" s="206"/>
      <c r="N53" s="235"/>
      <c r="O53" s="206"/>
      <c r="P53" s="235"/>
      <c r="Q53" s="186"/>
      <c r="R53" s="207"/>
      <c r="S53" s="230"/>
      <c r="T53" s="206"/>
      <c r="U53" s="235"/>
      <c r="V53" s="206"/>
      <c r="W53" s="235"/>
      <c r="X53" s="206"/>
      <c r="Y53" s="235"/>
      <c r="Z53" s="186"/>
      <c r="AA53" s="206"/>
      <c r="AB53" s="235"/>
      <c r="AC53" s="206"/>
      <c r="AD53" s="235"/>
      <c r="AE53" s="206"/>
      <c r="AF53" s="235"/>
      <c r="AG53" s="206"/>
      <c r="AH53" s="235"/>
      <c r="AI53" s="229"/>
      <c r="AJ53" s="206"/>
      <c r="AK53" s="235"/>
      <c r="AL53" s="206"/>
      <c r="AM53" s="235"/>
      <c r="AN53" s="206"/>
      <c r="AO53" s="235"/>
      <c r="AP53" s="206"/>
      <c r="AQ53" s="235"/>
      <c r="AS53" s="206"/>
      <c r="AT53" s="235"/>
      <c r="AU53" s="206"/>
      <c r="AV53" s="235"/>
      <c r="AW53" s="206"/>
      <c r="AX53" s="235"/>
      <c r="AY53" s="206"/>
      <c r="AZ53" s="235"/>
    </row>
    <row r="54" spans="1:52" ht="12.75" customHeight="1">
      <c r="A54" s="12"/>
      <c r="B54" s="355" t="s">
        <v>182</v>
      </c>
      <c r="C54" s="312">
        <v>100</v>
      </c>
      <c r="D54" s="184">
        <v>41349</v>
      </c>
      <c r="E54" s="365">
        <v>633</v>
      </c>
      <c r="F54" s="231" t="s">
        <v>108</v>
      </c>
      <c r="G54" s="296" t="s">
        <v>108</v>
      </c>
      <c r="H54" s="376" t="s">
        <v>86</v>
      </c>
      <c r="I54" s="305" t="s">
        <v>98</v>
      </c>
      <c r="J54" s="307" t="s">
        <v>98</v>
      </c>
      <c r="K54" s="305">
        <v>0</v>
      </c>
      <c r="L54" s="307">
        <v>0</v>
      </c>
      <c r="M54" s="305">
        <v>0</v>
      </c>
      <c r="N54" s="307">
        <v>0</v>
      </c>
      <c r="O54" s="304" t="s">
        <v>98</v>
      </c>
      <c r="P54" s="306" t="s">
        <v>98</v>
      </c>
      <c r="Q54" s="321"/>
      <c r="R54" s="305" t="s">
        <v>98</v>
      </c>
      <c r="S54" s="307" t="s">
        <v>98</v>
      </c>
      <c r="T54" s="305">
        <v>0</v>
      </c>
      <c r="U54" s="307">
        <v>0</v>
      </c>
      <c r="V54" s="305">
        <v>0</v>
      </c>
      <c r="W54" s="307">
        <v>0</v>
      </c>
      <c r="X54" s="304" t="s">
        <v>98</v>
      </c>
      <c r="Y54" s="306" t="s">
        <v>98</v>
      </c>
      <c r="Z54" s="367"/>
      <c r="AA54" s="305" t="s">
        <v>98</v>
      </c>
      <c r="AB54" s="307" t="s">
        <v>98</v>
      </c>
      <c r="AC54" s="305">
        <v>0</v>
      </c>
      <c r="AD54" s="307">
        <v>0</v>
      </c>
      <c r="AE54" s="305">
        <v>0</v>
      </c>
      <c r="AF54" s="307">
        <v>0</v>
      </c>
      <c r="AG54" s="304" t="s">
        <v>98</v>
      </c>
      <c r="AH54" s="306" t="s">
        <v>98</v>
      </c>
      <c r="AI54" s="367"/>
      <c r="AJ54" s="305" t="s">
        <v>98</v>
      </c>
      <c r="AK54" s="307" t="s">
        <v>98</v>
      </c>
      <c r="AL54" s="305">
        <v>0</v>
      </c>
      <c r="AM54" s="307">
        <v>0</v>
      </c>
      <c r="AN54" s="305">
        <v>0</v>
      </c>
      <c r="AO54" s="307">
        <v>0</v>
      </c>
      <c r="AP54" s="304" t="s">
        <v>98</v>
      </c>
      <c r="AQ54" s="306" t="s">
        <v>98</v>
      </c>
      <c r="AR54" s="226"/>
      <c r="AS54" s="305" t="s">
        <v>98</v>
      </c>
      <c r="AT54" s="307" t="s">
        <v>98</v>
      </c>
      <c r="AU54" s="305">
        <v>0</v>
      </c>
      <c r="AV54" s="307">
        <v>0</v>
      </c>
      <c r="AW54" s="305">
        <v>0</v>
      </c>
      <c r="AX54" s="307">
        <v>0</v>
      </c>
      <c r="AY54" s="304" t="s">
        <v>98</v>
      </c>
      <c r="AZ54" s="306" t="s">
        <v>98</v>
      </c>
    </row>
    <row r="55" spans="1:52" ht="12.75" customHeight="1">
      <c r="A55" s="12"/>
      <c r="B55" s="355" t="s">
        <v>201</v>
      </c>
      <c r="C55" s="313">
        <v>446</v>
      </c>
      <c r="D55" s="328">
        <v>41410</v>
      </c>
      <c r="E55" s="366">
        <v>7023</v>
      </c>
      <c r="F55" s="231" t="s">
        <v>45</v>
      </c>
      <c r="G55" s="315" t="s">
        <v>45</v>
      </c>
      <c r="H55" s="335" t="s">
        <v>86</v>
      </c>
      <c r="I55" s="305" t="s">
        <v>97</v>
      </c>
      <c r="J55" s="307" t="s">
        <v>97</v>
      </c>
      <c r="K55" s="304" t="s">
        <v>97</v>
      </c>
      <c r="L55" s="306" t="s">
        <v>97</v>
      </c>
      <c r="M55" s="305">
        <v>0</v>
      </c>
      <c r="N55" s="307">
        <v>0</v>
      </c>
      <c r="O55" s="304" t="s">
        <v>97</v>
      </c>
      <c r="P55" s="306" t="s">
        <v>97</v>
      </c>
      <c r="Q55" s="321"/>
      <c r="R55" s="305" t="s">
        <v>97</v>
      </c>
      <c r="S55" s="307" t="s">
        <v>97</v>
      </c>
      <c r="T55" s="304" t="s">
        <v>97</v>
      </c>
      <c r="U55" s="306" t="s">
        <v>97</v>
      </c>
      <c r="V55" s="305">
        <v>0</v>
      </c>
      <c r="W55" s="307">
        <v>0</v>
      </c>
      <c r="X55" s="304" t="s">
        <v>97</v>
      </c>
      <c r="Y55" s="306" t="s">
        <v>97</v>
      </c>
      <c r="Z55" s="367"/>
      <c r="AA55" s="305" t="s">
        <v>97</v>
      </c>
      <c r="AB55" s="307" t="s">
        <v>97</v>
      </c>
      <c r="AC55" s="304" t="s">
        <v>97</v>
      </c>
      <c r="AD55" s="306" t="s">
        <v>97</v>
      </c>
      <c r="AE55" s="305">
        <v>0</v>
      </c>
      <c r="AF55" s="307">
        <v>0</v>
      </c>
      <c r="AG55" s="304" t="s">
        <v>97</v>
      </c>
      <c r="AH55" s="306" t="s">
        <v>97</v>
      </c>
      <c r="AI55" s="367"/>
      <c r="AJ55" s="305" t="s">
        <v>97</v>
      </c>
      <c r="AK55" s="307" t="s">
        <v>97</v>
      </c>
      <c r="AL55" s="304" t="s">
        <v>97</v>
      </c>
      <c r="AM55" s="306" t="s">
        <v>97</v>
      </c>
      <c r="AN55" s="305">
        <v>0</v>
      </c>
      <c r="AO55" s="307">
        <v>0</v>
      </c>
      <c r="AP55" s="304" t="s">
        <v>97</v>
      </c>
      <c r="AQ55" s="306" t="s">
        <v>97</v>
      </c>
      <c r="AR55" s="226"/>
      <c r="AS55" s="305" t="s">
        <v>97</v>
      </c>
      <c r="AT55" s="307" t="s">
        <v>97</v>
      </c>
      <c r="AU55" s="304" t="s">
        <v>97</v>
      </c>
      <c r="AV55" s="306" t="s">
        <v>97</v>
      </c>
      <c r="AW55" s="305">
        <v>0</v>
      </c>
      <c r="AX55" s="307">
        <v>0</v>
      </c>
      <c r="AY55" s="304" t="s">
        <v>97</v>
      </c>
      <c r="AZ55" s="306" t="s">
        <v>97</v>
      </c>
    </row>
    <row r="56" spans="1:52" s="226" customFormat="1" ht="12.75" customHeight="1">
      <c r="A56" s="223"/>
      <c r="B56" s="355"/>
      <c r="C56" s="352"/>
      <c r="D56" s="353"/>
      <c r="E56" s="231"/>
      <c r="F56" s="231"/>
      <c r="G56" s="205"/>
      <c r="H56" s="209" t="s">
        <v>202</v>
      </c>
      <c r="I56" s="207">
        <f>+SUM(I54:I55)</f>
        <v>0</v>
      </c>
      <c r="J56" s="230">
        <f t="shared" ref="J56:P56" si="305">+SUM(J54:J55)</f>
        <v>0</v>
      </c>
      <c r="K56" s="207">
        <f t="shared" si="305"/>
        <v>0</v>
      </c>
      <c r="L56" s="230">
        <f t="shared" si="305"/>
        <v>0</v>
      </c>
      <c r="M56" s="207">
        <f t="shared" si="305"/>
        <v>0</v>
      </c>
      <c r="N56" s="230">
        <f t="shared" si="305"/>
        <v>0</v>
      </c>
      <c r="O56" s="206">
        <f t="shared" si="305"/>
        <v>0</v>
      </c>
      <c r="P56" s="235">
        <f t="shared" si="305"/>
        <v>0</v>
      </c>
      <c r="Q56" s="186"/>
      <c r="R56" s="207">
        <f>+SUM(R54:R55)</f>
        <v>0</v>
      </c>
      <c r="S56" s="230">
        <f t="shared" ref="S56" si="306">+SUM(S54:S55)</f>
        <v>0</v>
      </c>
      <c r="T56" s="207">
        <f t="shared" ref="T56" si="307">+SUM(T54:T55)</f>
        <v>0</v>
      </c>
      <c r="U56" s="230">
        <f t="shared" ref="U56" si="308">+SUM(U54:U55)</f>
        <v>0</v>
      </c>
      <c r="V56" s="207">
        <f t="shared" ref="V56" si="309">+SUM(V54:V55)</f>
        <v>0</v>
      </c>
      <c r="W56" s="230">
        <f t="shared" ref="W56" si="310">+SUM(W54:W55)</f>
        <v>0</v>
      </c>
      <c r="X56" s="206">
        <f t="shared" ref="X56" si="311">+SUM(X54:X55)</f>
        <v>0</v>
      </c>
      <c r="Y56" s="235">
        <f t="shared" ref="Y56" si="312">+SUM(Y54:Y55)</f>
        <v>0</v>
      </c>
      <c r="Z56" s="186"/>
      <c r="AA56" s="207">
        <f>+SUM(AA54:AA55)</f>
        <v>0</v>
      </c>
      <c r="AB56" s="230">
        <f t="shared" ref="AB56" si="313">+SUM(AB54:AB55)</f>
        <v>0</v>
      </c>
      <c r="AC56" s="207">
        <f t="shared" ref="AC56" si="314">+SUM(AC54:AC55)</f>
        <v>0</v>
      </c>
      <c r="AD56" s="230">
        <f t="shared" ref="AD56" si="315">+SUM(AD54:AD55)</f>
        <v>0</v>
      </c>
      <c r="AE56" s="207">
        <f t="shared" ref="AE56" si="316">+SUM(AE54:AE55)</f>
        <v>0</v>
      </c>
      <c r="AF56" s="230">
        <f t="shared" ref="AF56" si="317">+SUM(AF54:AF55)</f>
        <v>0</v>
      </c>
      <c r="AG56" s="206">
        <f t="shared" ref="AG56" si="318">+SUM(AG54:AG55)</f>
        <v>0</v>
      </c>
      <c r="AH56" s="235">
        <f t="shared" ref="AH56" si="319">+SUM(AH54:AH55)</f>
        <v>0</v>
      </c>
      <c r="AI56" s="229"/>
      <c r="AJ56" s="207">
        <f>+SUM(AJ54:AJ55)</f>
        <v>0</v>
      </c>
      <c r="AK56" s="230">
        <f t="shared" ref="AK56" si="320">+SUM(AK54:AK55)</f>
        <v>0</v>
      </c>
      <c r="AL56" s="207">
        <f t="shared" ref="AL56" si="321">+SUM(AL54:AL55)</f>
        <v>0</v>
      </c>
      <c r="AM56" s="230">
        <f t="shared" ref="AM56" si="322">+SUM(AM54:AM55)</f>
        <v>0</v>
      </c>
      <c r="AN56" s="207">
        <f t="shared" ref="AN56" si="323">+SUM(AN54:AN55)</f>
        <v>0</v>
      </c>
      <c r="AO56" s="230">
        <f t="shared" ref="AO56" si="324">+SUM(AO54:AO55)</f>
        <v>0</v>
      </c>
      <c r="AP56" s="206">
        <f t="shared" ref="AP56" si="325">+SUM(AP54:AP55)</f>
        <v>0</v>
      </c>
      <c r="AQ56" s="235">
        <f t="shared" ref="AQ56" si="326">+SUM(AQ54:AQ55)</f>
        <v>0</v>
      </c>
      <c r="AS56" s="207">
        <f>+SUM(AS54:AS55)</f>
        <v>0</v>
      </c>
      <c r="AT56" s="230">
        <f t="shared" ref="AT56" si="327">+SUM(AT54:AT55)</f>
        <v>0</v>
      </c>
      <c r="AU56" s="207">
        <f t="shared" ref="AU56" si="328">+SUM(AU54:AU55)</f>
        <v>0</v>
      </c>
      <c r="AV56" s="230">
        <f t="shared" ref="AV56" si="329">+SUM(AV54:AV55)</f>
        <v>0</v>
      </c>
      <c r="AW56" s="207">
        <f t="shared" ref="AW56" si="330">+SUM(AW54:AW55)</f>
        <v>0</v>
      </c>
      <c r="AX56" s="230">
        <f t="shared" ref="AX56" si="331">+SUM(AX54:AX55)</f>
        <v>0</v>
      </c>
      <c r="AY56" s="206">
        <f t="shared" ref="AY56" si="332">+SUM(AY54:AY55)</f>
        <v>0</v>
      </c>
      <c r="AZ56" s="235">
        <f t="shared" ref="AZ56" si="333">+SUM(AZ54:AZ55)</f>
        <v>0</v>
      </c>
    </row>
    <row r="57" spans="1:52" s="226" customFormat="1" ht="12.75" customHeight="1">
      <c r="A57" s="223"/>
      <c r="B57" s="355"/>
      <c r="C57" s="313"/>
      <c r="D57" s="328"/>
      <c r="E57" s="366"/>
      <c r="F57" s="231"/>
      <c r="G57" s="315"/>
      <c r="H57" s="335"/>
      <c r="I57" s="305"/>
      <c r="J57" s="307"/>
      <c r="K57" s="304"/>
      <c r="L57" s="306"/>
      <c r="M57" s="305"/>
      <c r="N57" s="307"/>
      <c r="O57" s="304"/>
      <c r="P57" s="306"/>
      <c r="Q57" s="321"/>
      <c r="R57" s="305"/>
      <c r="S57" s="307"/>
      <c r="T57" s="304"/>
      <c r="U57" s="306"/>
      <c r="V57" s="305"/>
      <c r="W57" s="307"/>
      <c r="X57" s="304"/>
      <c r="Y57" s="306"/>
      <c r="Z57" s="367"/>
      <c r="AA57" s="305"/>
      <c r="AB57" s="307"/>
      <c r="AC57" s="304"/>
      <c r="AD57" s="306"/>
      <c r="AE57" s="305"/>
      <c r="AF57" s="307"/>
      <c r="AG57" s="304"/>
      <c r="AH57" s="306"/>
      <c r="AI57" s="367"/>
      <c r="AJ57" s="305"/>
      <c r="AK57" s="307"/>
      <c r="AL57" s="304"/>
      <c r="AM57" s="306"/>
      <c r="AN57" s="305"/>
      <c r="AO57" s="307"/>
      <c r="AP57" s="304"/>
      <c r="AQ57" s="306"/>
      <c r="AS57" s="305"/>
      <c r="AT57" s="307"/>
      <c r="AU57" s="304"/>
      <c r="AV57" s="306"/>
      <c r="AW57" s="305"/>
      <c r="AX57" s="307"/>
      <c r="AY57" s="304"/>
      <c r="AZ57" s="306"/>
    </row>
    <row r="58" spans="1:52" ht="12.75" customHeight="1">
      <c r="A58" s="12"/>
      <c r="B58" s="355" t="s">
        <v>181</v>
      </c>
      <c r="C58" s="294">
        <v>319</v>
      </c>
      <c r="D58" s="326">
        <v>41369</v>
      </c>
      <c r="E58" s="366">
        <v>579</v>
      </c>
      <c r="F58" s="231" t="s">
        <v>180</v>
      </c>
      <c r="G58" s="470" t="s">
        <v>112</v>
      </c>
      <c r="H58" s="335" t="s">
        <v>111</v>
      </c>
      <c r="I58" s="317" t="s">
        <v>98</v>
      </c>
      <c r="J58" s="318">
        <v>0.1</v>
      </c>
      <c r="K58" s="317">
        <v>-0.3</v>
      </c>
      <c r="L58" s="318">
        <v>-0.3</v>
      </c>
      <c r="M58" s="317" t="s">
        <v>98</v>
      </c>
      <c r="N58" s="318">
        <v>0.2</v>
      </c>
      <c r="O58" s="317">
        <v>-0.3</v>
      </c>
      <c r="P58" s="318" t="s">
        <v>98</v>
      </c>
      <c r="Q58" s="323"/>
      <c r="R58" s="317" t="s">
        <v>98</v>
      </c>
      <c r="S58" s="318">
        <v>0.1</v>
      </c>
      <c r="T58" s="317">
        <v>-0.7</v>
      </c>
      <c r="U58" s="318">
        <v>-0.3</v>
      </c>
      <c r="V58" s="317">
        <v>-0.1</v>
      </c>
      <c r="W58" s="318">
        <v>0.2</v>
      </c>
      <c r="X58" s="317">
        <v>-0.8</v>
      </c>
      <c r="Y58" s="318" t="s">
        <v>98</v>
      </c>
      <c r="Z58" s="186"/>
      <c r="AA58" s="206" t="s">
        <v>98</v>
      </c>
      <c r="AB58" s="235">
        <v>0.1</v>
      </c>
      <c r="AC58" s="206">
        <v>-0.7</v>
      </c>
      <c r="AD58" s="235">
        <v>-0.3</v>
      </c>
      <c r="AE58" s="206">
        <v>-0.1</v>
      </c>
      <c r="AF58" s="235">
        <v>0.3</v>
      </c>
      <c r="AG58" s="317">
        <v>-0.8</v>
      </c>
      <c r="AH58" s="318">
        <v>0.1</v>
      </c>
      <c r="AI58" s="229"/>
      <c r="AJ58" s="206" t="s">
        <v>98</v>
      </c>
      <c r="AK58" s="235">
        <v>0.1</v>
      </c>
      <c r="AL58" s="206">
        <v>-0.8</v>
      </c>
      <c r="AM58" s="235">
        <v>-0.4</v>
      </c>
      <c r="AN58" s="206">
        <v>-0.1</v>
      </c>
      <c r="AO58" s="235">
        <v>0.3</v>
      </c>
      <c r="AP58" s="317">
        <v>-0.9</v>
      </c>
      <c r="AQ58" s="318" t="s">
        <v>98</v>
      </c>
      <c r="AR58" s="226"/>
      <c r="AS58" s="206" t="s">
        <v>98</v>
      </c>
      <c r="AT58" s="235">
        <v>0.1</v>
      </c>
      <c r="AU58" s="206">
        <v>-0.8</v>
      </c>
      <c r="AV58" s="235">
        <v>-0.4</v>
      </c>
      <c r="AW58" s="206">
        <v>-0.1</v>
      </c>
      <c r="AX58" s="235">
        <v>0.3</v>
      </c>
      <c r="AY58" s="317">
        <v>-0.9</v>
      </c>
      <c r="AZ58" s="318" t="s">
        <v>98</v>
      </c>
    </row>
    <row r="59" spans="1:52" s="226" customFormat="1" ht="12.75" customHeight="1">
      <c r="A59" s="223"/>
      <c r="B59" s="355"/>
      <c r="C59" s="352"/>
      <c r="D59" s="353"/>
      <c r="E59" s="231"/>
      <c r="F59" s="231"/>
      <c r="G59" s="205"/>
      <c r="H59" s="209" t="s">
        <v>202</v>
      </c>
      <c r="I59" s="207">
        <f>+SUM(I58)</f>
        <v>0</v>
      </c>
      <c r="J59" s="230">
        <f t="shared" ref="J59" si="334">+SUM(J58)</f>
        <v>0.1</v>
      </c>
      <c r="K59" s="207">
        <f t="shared" ref="K59" si="335">+SUM(K58)</f>
        <v>-0.3</v>
      </c>
      <c r="L59" s="230">
        <f t="shared" ref="L59" si="336">+SUM(L58)</f>
        <v>-0.3</v>
      </c>
      <c r="M59" s="207">
        <f t="shared" ref="M59" si="337">+SUM(M58)</f>
        <v>0</v>
      </c>
      <c r="N59" s="230">
        <f t="shared" ref="N59" si="338">+SUM(N58)</f>
        <v>0.2</v>
      </c>
      <c r="O59" s="206">
        <f t="shared" ref="O59" si="339">+SUM(O58)</f>
        <v>-0.3</v>
      </c>
      <c r="P59" s="235">
        <f t="shared" ref="P59" si="340">+SUM(P58)</f>
        <v>0</v>
      </c>
      <c r="Q59" s="186"/>
      <c r="R59" s="207">
        <f>+SUM(R58)</f>
        <v>0</v>
      </c>
      <c r="S59" s="230">
        <f t="shared" ref="S59" si="341">+SUM(S58)</f>
        <v>0.1</v>
      </c>
      <c r="T59" s="207">
        <f t="shared" ref="T59" si="342">+SUM(T58)</f>
        <v>-0.7</v>
      </c>
      <c r="U59" s="230">
        <f t="shared" ref="U59" si="343">+SUM(U58)</f>
        <v>-0.3</v>
      </c>
      <c r="V59" s="207">
        <f t="shared" ref="V59" si="344">+SUM(V58)</f>
        <v>-0.1</v>
      </c>
      <c r="W59" s="230">
        <f t="shared" ref="W59" si="345">+SUM(W58)</f>
        <v>0.2</v>
      </c>
      <c r="X59" s="206">
        <f t="shared" ref="X59" si="346">+SUM(X58)</f>
        <v>-0.8</v>
      </c>
      <c r="Y59" s="235">
        <f t="shared" ref="Y59" si="347">+SUM(Y58)</f>
        <v>0</v>
      </c>
      <c r="Z59" s="186"/>
      <c r="AA59" s="207">
        <f>+SUM(AA58)</f>
        <v>0</v>
      </c>
      <c r="AB59" s="230">
        <f t="shared" ref="AB59" si="348">+SUM(AB58)</f>
        <v>0.1</v>
      </c>
      <c r="AC59" s="207">
        <f t="shared" ref="AC59" si="349">+SUM(AC58)</f>
        <v>-0.7</v>
      </c>
      <c r="AD59" s="230">
        <f t="shared" ref="AD59" si="350">+SUM(AD58)</f>
        <v>-0.3</v>
      </c>
      <c r="AE59" s="207">
        <f t="shared" ref="AE59" si="351">+SUM(AE58)</f>
        <v>-0.1</v>
      </c>
      <c r="AF59" s="230">
        <f t="shared" ref="AF59" si="352">+SUM(AF58)</f>
        <v>0.3</v>
      </c>
      <c r="AG59" s="206">
        <f t="shared" ref="AG59" si="353">+SUM(AG58)</f>
        <v>-0.8</v>
      </c>
      <c r="AH59" s="235">
        <f t="shared" ref="AH59" si="354">+SUM(AH58)</f>
        <v>0.1</v>
      </c>
      <c r="AI59" s="229"/>
      <c r="AJ59" s="207">
        <f>+SUM(AJ58)</f>
        <v>0</v>
      </c>
      <c r="AK59" s="230">
        <f t="shared" ref="AK59" si="355">+SUM(AK58)</f>
        <v>0.1</v>
      </c>
      <c r="AL59" s="207">
        <f t="shared" ref="AL59" si="356">+SUM(AL58)</f>
        <v>-0.8</v>
      </c>
      <c r="AM59" s="230">
        <f t="shared" ref="AM59" si="357">+SUM(AM58)</f>
        <v>-0.4</v>
      </c>
      <c r="AN59" s="207">
        <f t="shared" ref="AN59" si="358">+SUM(AN58)</f>
        <v>-0.1</v>
      </c>
      <c r="AO59" s="230">
        <f t="shared" ref="AO59" si="359">+SUM(AO58)</f>
        <v>0.3</v>
      </c>
      <c r="AP59" s="206">
        <f t="shared" ref="AP59" si="360">+SUM(AP58)</f>
        <v>-0.9</v>
      </c>
      <c r="AQ59" s="235">
        <f t="shared" ref="AQ59" si="361">+SUM(AQ58)</f>
        <v>0</v>
      </c>
      <c r="AS59" s="207">
        <f>+SUM(AS58)</f>
        <v>0</v>
      </c>
      <c r="AT59" s="230">
        <f t="shared" ref="AT59" si="362">+SUM(AT58)</f>
        <v>0.1</v>
      </c>
      <c r="AU59" s="207">
        <f t="shared" ref="AU59" si="363">+SUM(AU58)</f>
        <v>-0.8</v>
      </c>
      <c r="AV59" s="230">
        <f t="shared" ref="AV59" si="364">+SUM(AV58)</f>
        <v>-0.4</v>
      </c>
      <c r="AW59" s="207">
        <f t="shared" ref="AW59" si="365">+SUM(AW58)</f>
        <v>-0.1</v>
      </c>
      <c r="AX59" s="230">
        <f t="shared" ref="AX59" si="366">+SUM(AX58)</f>
        <v>0.3</v>
      </c>
      <c r="AY59" s="206">
        <f t="shared" ref="AY59" si="367">+SUM(AY58)</f>
        <v>-0.9</v>
      </c>
      <c r="AZ59" s="235">
        <f t="shared" ref="AZ59" si="368">+SUM(AZ58)</f>
        <v>0</v>
      </c>
    </row>
    <row r="60" spans="1:52" s="226" customFormat="1" ht="12.75" customHeight="1">
      <c r="A60" s="223"/>
      <c r="B60" s="355"/>
      <c r="C60" s="294"/>
      <c r="D60" s="326"/>
      <c r="E60" s="366"/>
      <c r="F60" s="231"/>
      <c r="G60" s="470"/>
      <c r="H60" s="335"/>
      <c r="I60" s="317"/>
      <c r="J60" s="318"/>
      <c r="K60" s="317"/>
      <c r="L60" s="318"/>
      <c r="M60" s="317"/>
      <c r="N60" s="318"/>
      <c r="O60" s="317"/>
      <c r="P60" s="318"/>
      <c r="Q60" s="323"/>
      <c r="R60" s="317"/>
      <c r="S60" s="318"/>
      <c r="T60" s="317"/>
      <c r="U60" s="318"/>
      <c r="V60" s="317"/>
      <c r="W60" s="318"/>
      <c r="X60" s="317"/>
      <c r="Y60" s="318"/>
      <c r="Z60" s="186"/>
      <c r="AA60" s="206"/>
      <c r="AB60" s="235"/>
      <c r="AC60" s="206"/>
      <c r="AD60" s="235"/>
      <c r="AE60" s="206"/>
      <c r="AF60" s="235"/>
      <c r="AG60" s="317"/>
      <c r="AH60" s="318"/>
      <c r="AI60" s="229"/>
      <c r="AJ60" s="206"/>
      <c r="AK60" s="235"/>
      <c r="AL60" s="206"/>
      <c r="AM60" s="235"/>
      <c r="AN60" s="206"/>
      <c r="AO60" s="235"/>
      <c r="AP60" s="317"/>
      <c r="AQ60" s="318"/>
      <c r="AS60" s="206"/>
      <c r="AT60" s="235"/>
      <c r="AU60" s="206"/>
      <c r="AV60" s="235"/>
      <c r="AW60" s="206"/>
      <c r="AX60" s="235"/>
      <c r="AY60" s="317"/>
      <c r="AZ60" s="318"/>
    </row>
    <row r="61" spans="1:52" ht="12.75" customHeight="1">
      <c r="A61" s="12"/>
      <c r="B61" s="355" t="s">
        <v>162</v>
      </c>
      <c r="C61" s="14">
        <v>449</v>
      </c>
      <c r="D61" s="20">
        <v>41410</v>
      </c>
      <c r="E61" s="366">
        <v>62</v>
      </c>
      <c r="F61" s="231" t="s">
        <v>161</v>
      </c>
      <c r="G61" s="15" t="s">
        <v>48</v>
      </c>
      <c r="H61" s="27" t="s">
        <v>87</v>
      </c>
      <c r="I61" s="305">
        <v>-0.1</v>
      </c>
      <c r="J61" s="307">
        <v>-0.1</v>
      </c>
      <c r="K61" s="305">
        <v>-0.1</v>
      </c>
      <c r="L61" s="307">
        <v>-0.1</v>
      </c>
      <c r="M61" s="305" t="s">
        <v>98</v>
      </c>
      <c r="N61" s="307" t="s">
        <v>98</v>
      </c>
      <c r="O61" s="304">
        <v>-0.2</v>
      </c>
      <c r="P61" s="306">
        <v>-0.2</v>
      </c>
      <c r="Q61" s="321"/>
      <c r="R61" s="305">
        <v>-0.1</v>
      </c>
      <c r="S61" s="307">
        <v>-0.1</v>
      </c>
      <c r="T61" s="305">
        <v>-0.1</v>
      </c>
      <c r="U61" s="307">
        <v>-0.1</v>
      </c>
      <c r="V61" s="305" t="s">
        <v>98</v>
      </c>
      <c r="W61" s="307" t="s">
        <v>98</v>
      </c>
      <c r="X61" s="304">
        <v>-0.2</v>
      </c>
      <c r="Y61" s="306">
        <v>-0.2</v>
      </c>
      <c r="Z61" s="367"/>
      <c r="AA61" s="305">
        <v>-0.1</v>
      </c>
      <c r="AB61" s="307">
        <v>-0.1</v>
      </c>
      <c r="AC61" s="305">
        <v>-0.2</v>
      </c>
      <c r="AD61" s="307">
        <v>-0.2</v>
      </c>
      <c r="AE61" s="305" t="s">
        <v>98</v>
      </c>
      <c r="AF61" s="307" t="s">
        <v>98</v>
      </c>
      <c r="AG61" s="304">
        <v>-0.3</v>
      </c>
      <c r="AH61" s="306">
        <v>-0.3</v>
      </c>
      <c r="AI61" s="367"/>
      <c r="AJ61" s="305">
        <v>-0.1</v>
      </c>
      <c r="AK61" s="307">
        <v>-0.1</v>
      </c>
      <c r="AL61" s="305">
        <v>-0.2</v>
      </c>
      <c r="AM61" s="307">
        <v>-0.2</v>
      </c>
      <c r="AN61" s="305" t="s">
        <v>98</v>
      </c>
      <c r="AO61" s="307" t="s">
        <v>98</v>
      </c>
      <c r="AP61" s="304">
        <v>-0.3</v>
      </c>
      <c r="AQ61" s="306">
        <v>-0.3</v>
      </c>
      <c r="AR61" s="226"/>
      <c r="AS61" s="305">
        <v>-0.1</v>
      </c>
      <c r="AT61" s="307">
        <v>-0.1</v>
      </c>
      <c r="AU61" s="305">
        <v>-0.2</v>
      </c>
      <c r="AV61" s="307">
        <v>-0.2</v>
      </c>
      <c r="AW61" s="305" t="s">
        <v>98</v>
      </c>
      <c r="AX61" s="307" t="s">
        <v>98</v>
      </c>
      <c r="AY61" s="304">
        <v>-0.3</v>
      </c>
      <c r="AZ61" s="306">
        <v>-0.3</v>
      </c>
    </row>
    <row r="62" spans="1:52" ht="12.75" customHeight="1">
      <c r="A62" s="12"/>
      <c r="B62" s="355" t="s">
        <v>197</v>
      </c>
      <c r="C62" s="14">
        <v>381</v>
      </c>
      <c r="D62" s="20">
        <v>41376</v>
      </c>
      <c r="E62" s="366">
        <v>1522</v>
      </c>
      <c r="F62" s="231" t="s">
        <v>196</v>
      </c>
      <c r="G62" s="15" t="s">
        <v>157</v>
      </c>
      <c r="H62" s="42" t="s">
        <v>87</v>
      </c>
      <c r="I62" s="305">
        <v>1.1000000000000001</v>
      </c>
      <c r="J62" s="307">
        <v>1.4</v>
      </c>
      <c r="K62" s="305">
        <v>-1.1000000000000001</v>
      </c>
      <c r="L62" s="307">
        <v>-1.4</v>
      </c>
      <c r="M62" s="305">
        <v>0</v>
      </c>
      <c r="N62" s="307">
        <v>0</v>
      </c>
      <c r="O62" s="304">
        <v>0</v>
      </c>
      <c r="P62" s="306">
        <v>0</v>
      </c>
      <c r="Q62" s="321"/>
      <c r="R62" s="305">
        <v>1.5</v>
      </c>
      <c r="S62" s="307">
        <v>1.5</v>
      </c>
      <c r="T62" s="305">
        <v>-1.5</v>
      </c>
      <c r="U62" s="307">
        <v>-1.5</v>
      </c>
      <c r="V62" s="305">
        <v>0</v>
      </c>
      <c r="W62" s="307">
        <v>0</v>
      </c>
      <c r="X62" s="304">
        <v>0</v>
      </c>
      <c r="Y62" s="306">
        <v>0</v>
      </c>
      <c r="Z62" s="367"/>
      <c r="AA62" s="305">
        <v>1.5</v>
      </c>
      <c r="AB62" s="307">
        <v>1.5</v>
      </c>
      <c r="AC62" s="305">
        <v>-1.5</v>
      </c>
      <c r="AD62" s="307">
        <v>-1.5</v>
      </c>
      <c r="AE62" s="305">
        <v>0</v>
      </c>
      <c r="AF62" s="307">
        <v>0</v>
      </c>
      <c r="AG62" s="304">
        <v>0</v>
      </c>
      <c r="AH62" s="306">
        <v>0</v>
      </c>
      <c r="AI62" s="367"/>
      <c r="AJ62" s="305">
        <v>1.6</v>
      </c>
      <c r="AK62" s="307">
        <v>1.6</v>
      </c>
      <c r="AL62" s="305">
        <v>-1.6</v>
      </c>
      <c r="AM62" s="307">
        <v>-1.6</v>
      </c>
      <c r="AN62" s="305">
        <v>0</v>
      </c>
      <c r="AO62" s="307">
        <v>0</v>
      </c>
      <c r="AP62" s="304">
        <v>0</v>
      </c>
      <c r="AQ62" s="306">
        <v>0</v>
      </c>
      <c r="AR62" s="226"/>
      <c r="AS62" s="305">
        <v>1.6</v>
      </c>
      <c r="AT62" s="307">
        <v>1.6</v>
      </c>
      <c r="AU62" s="305">
        <v>-1.6</v>
      </c>
      <c r="AV62" s="307">
        <v>-1.6</v>
      </c>
      <c r="AW62" s="305">
        <v>0</v>
      </c>
      <c r="AX62" s="307">
        <v>0</v>
      </c>
      <c r="AY62" s="304">
        <v>0</v>
      </c>
      <c r="AZ62" s="306">
        <v>0</v>
      </c>
    </row>
    <row r="63" spans="1:52" s="226" customFormat="1" ht="12.75" customHeight="1">
      <c r="A63" s="223"/>
      <c r="B63" s="355"/>
      <c r="C63" s="352"/>
      <c r="D63" s="353"/>
      <c r="E63" s="231"/>
      <c r="F63" s="231"/>
      <c r="G63" s="205"/>
      <c r="H63" s="209" t="s">
        <v>202</v>
      </c>
      <c r="I63" s="207">
        <f>+SUM(I61:I62)</f>
        <v>1</v>
      </c>
      <c r="J63" s="230">
        <f t="shared" ref="J63" si="369">+SUM(J61:J62)</f>
        <v>1.2999999999999998</v>
      </c>
      <c r="K63" s="207">
        <f t="shared" ref="K63" si="370">+SUM(K61:K62)</f>
        <v>-1.2000000000000002</v>
      </c>
      <c r="L63" s="230">
        <f t="shared" ref="L63" si="371">+SUM(L61:L62)</f>
        <v>-1.5</v>
      </c>
      <c r="M63" s="207">
        <f t="shared" ref="M63" si="372">+SUM(M61:M62)</f>
        <v>0</v>
      </c>
      <c r="N63" s="230">
        <f t="shared" ref="N63" si="373">+SUM(N61:N62)</f>
        <v>0</v>
      </c>
      <c r="O63" s="206">
        <f t="shared" ref="O63" si="374">+SUM(O61:O62)</f>
        <v>-0.2</v>
      </c>
      <c r="P63" s="235">
        <f t="shared" ref="P63" si="375">+SUM(P61:P62)</f>
        <v>-0.2</v>
      </c>
      <c r="Q63" s="186"/>
      <c r="R63" s="207">
        <f>+SUM(R61:R62)</f>
        <v>1.4</v>
      </c>
      <c r="S63" s="230">
        <f t="shared" ref="S63" si="376">+SUM(S61:S62)</f>
        <v>1.4</v>
      </c>
      <c r="T63" s="207">
        <f t="shared" ref="T63" si="377">+SUM(T61:T62)</f>
        <v>-1.6</v>
      </c>
      <c r="U63" s="230">
        <f t="shared" ref="U63" si="378">+SUM(U61:U62)</f>
        <v>-1.6</v>
      </c>
      <c r="V63" s="207">
        <f t="shared" ref="V63" si="379">+SUM(V61:V62)</f>
        <v>0</v>
      </c>
      <c r="W63" s="230">
        <f t="shared" ref="W63" si="380">+SUM(W61:W62)</f>
        <v>0</v>
      </c>
      <c r="X63" s="206">
        <f t="shared" ref="X63" si="381">+SUM(X61:X62)</f>
        <v>-0.2</v>
      </c>
      <c r="Y63" s="235">
        <f t="shared" ref="Y63" si="382">+SUM(Y61:Y62)</f>
        <v>-0.2</v>
      </c>
      <c r="Z63" s="186"/>
      <c r="AA63" s="207">
        <f>+SUM(AA61:AA62)</f>
        <v>1.4</v>
      </c>
      <c r="AB63" s="230">
        <f t="shared" ref="AB63" si="383">+SUM(AB61:AB62)</f>
        <v>1.4</v>
      </c>
      <c r="AC63" s="207">
        <f t="shared" ref="AC63" si="384">+SUM(AC61:AC62)</f>
        <v>-1.7</v>
      </c>
      <c r="AD63" s="230">
        <f t="shared" ref="AD63" si="385">+SUM(AD61:AD62)</f>
        <v>-1.7</v>
      </c>
      <c r="AE63" s="207">
        <f t="shared" ref="AE63" si="386">+SUM(AE61:AE62)</f>
        <v>0</v>
      </c>
      <c r="AF63" s="230">
        <f t="shared" ref="AF63" si="387">+SUM(AF61:AF62)</f>
        <v>0</v>
      </c>
      <c r="AG63" s="206">
        <f t="shared" ref="AG63" si="388">+SUM(AG61:AG62)</f>
        <v>-0.3</v>
      </c>
      <c r="AH63" s="235">
        <f t="shared" ref="AH63" si="389">+SUM(AH61:AH62)</f>
        <v>-0.3</v>
      </c>
      <c r="AI63" s="229"/>
      <c r="AJ63" s="207">
        <f>+SUM(AJ61:AJ62)</f>
        <v>1.5</v>
      </c>
      <c r="AK63" s="230">
        <f t="shared" ref="AK63" si="390">+SUM(AK61:AK62)</f>
        <v>1.5</v>
      </c>
      <c r="AL63" s="207">
        <f t="shared" ref="AL63" si="391">+SUM(AL61:AL62)</f>
        <v>-1.8</v>
      </c>
      <c r="AM63" s="230">
        <f t="shared" ref="AM63" si="392">+SUM(AM61:AM62)</f>
        <v>-1.8</v>
      </c>
      <c r="AN63" s="207">
        <f t="shared" ref="AN63" si="393">+SUM(AN61:AN62)</f>
        <v>0</v>
      </c>
      <c r="AO63" s="230">
        <f t="shared" ref="AO63" si="394">+SUM(AO61:AO62)</f>
        <v>0</v>
      </c>
      <c r="AP63" s="206">
        <f t="shared" ref="AP63" si="395">+SUM(AP61:AP62)</f>
        <v>-0.3</v>
      </c>
      <c r="AQ63" s="235">
        <f t="shared" ref="AQ63" si="396">+SUM(AQ61:AQ62)</f>
        <v>-0.3</v>
      </c>
      <c r="AS63" s="207">
        <f>+SUM(AS61:AS62)</f>
        <v>1.5</v>
      </c>
      <c r="AT63" s="230">
        <f t="shared" ref="AT63" si="397">+SUM(AT61:AT62)</f>
        <v>1.5</v>
      </c>
      <c r="AU63" s="207">
        <f t="shared" ref="AU63" si="398">+SUM(AU61:AU62)</f>
        <v>-1.8</v>
      </c>
      <c r="AV63" s="230">
        <f t="shared" ref="AV63" si="399">+SUM(AV61:AV62)</f>
        <v>-1.8</v>
      </c>
      <c r="AW63" s="207">
        <f t="shared" ref="AW63" si="400">+SUM(AW61:AW62)</f>
        <v>0</v>
      </c>
      <c r="AX63" s="230">
        <f t="shared" ref="AX63" si="401">+SUM(AX61:AX62)</f>
        <v>0</v>
      </c>
      <c r="AY63" s="206">
        <f t="shared" ref="AY63" si="402">+SUM(AY61:AY62)</f>
        <v>-0.3</v>
      </c>
      <c r="AZ63" s="235">
        <f t="shared" ref="AZ63" si="403">+SUM(AZ61:AZ62)</f>
        <v>-0.3</v>
      </c>
    </row>
    <row r="64" spans="1:52" s="226" customFormat="1" ht="12.75" customHeight="1">
      <c r="A64" s="223"/>
      <c r="B64" s="355"/>
      <c r="C64" s="14"/>
      <c r="D64" s="20"/>
      <c r="E64" s="366"/>
      <c r="F64" s="231"/>
      <c r="G64" s="15"/>
      <c r="H64" s="42"/>
      <c r="I64" s="305"/>
      <c r="J64" s="307"/>
      <c r="K64" s="305"/>
      <c r="L64" s="307"/>
      <c r="M64" s="305"/>
      <c r="N64" s="307"/>
      <c r="O64" s="304"/>
      <c r="P64" s="306"/>
      <c r="Q64" s="321"/>
      <c r="R64" s="305"/>
      <c r="S64" s="307"/>
      <c r="T64" s="305"/>
      <c r="U64" s="307"/>
      <c r="V64" s="305"/>
      <c r="W64" s="307"/>
      <c r="X64" s="304"/>
      <c r="Y64" s="306"/>
      <c r="Z64" s="367"/>
      <c r="AA64" s="305"/>
      <c r="AB64" s="307"/>
      <c r="AC64" s="305"/>
      <c r="AD64" s="307"/>
      <c r="AE64" s="305"/>
      <c r="AF64" s="307"/>
      <c r="AG64" s="304"/>
      <c r="AH64" s="306"/>
      <c r="AI64" s="367"/>
      <c r="AJ64" s="305"/>
      <c r="AK64" s="307"/>
      <c r="AL64" s="305"/>
      <c r="AM64" s="307"/>
      <c r="AN64" s="305"/>
      <c r="AO64" s="307"/>
      <c r="AP64" s="304"/>
      <c r="AQ64" s="306"/>
      <c r="AS64" s="305"/>
      <c r="AT64" s="307"/>
      <c r="AU64" s="305"/>
      <c r="AV64" s="307"/>
      <c r="AW64" s="305"/>
      <c r="AX64" s="307"/>
      <c r="AY64" s="304"/>
      <c r="AZ64" s="306"/>
    </row>
    <row r="65" spans="1:52" ht="12.75" customHeight="1">
      <c r="A65" s="12"/>
      <c r="B65" s="355" t="s">
        <v>123</v>
      </c>
      <c r="C65" s="14">
        <v>452</v>
      </c>
      <c r="D65" s="22">
        <v>41410</v>
      </c>
      <c r="E65" s="366">
        <v>1083</v>
      </c>
      <c r="F65" s="231" t="s">
        <v>49</v>
      </c>
      <c r="G65" s="25" t="s">
        <v>49</v>
      </c>
      <c r="H65" s="27" t="s">
        <v>85</v>
      </c>
      <c r="I65" s="305" t="s">
        <v>97</v>
      </c>
      <c r="J65" s="307" t="s">
        <v>97</v>
      </c>
      <c r="K65" s="304" t="s">
        <v>97</v>
      </c>
      <c r="L65" s="306" t="s">
        <v>97</v>
      </c>
      <c r="M65" s="305">
        <v>0</v>
      </c>
      <c r="N65" s="307">
        <v>0</v>
      </c>
      <c r="O65" s="304" t="s">
        <v>97</v>
      </c>
      <c r="P65" s="306" t="s">
        <v>97</v>
      </c>
      <c r="Q65" s="321"/>
      <c r="R65" s="305" t="s">
        <v>97</v>
      </c>
      <c r="S65" s="307" t="s">
        <v>97</v>
      </c>
      <c r="T65" s="304" t="s">
        <v>97</v>
      </c>
      <c r="U65" s="306" t="s">
        <v>97</v>
      </c>
      <c r="V65" s="305">
        <v>0</v>
      </c>
      <c r="W65" s="307">
        <v>0</v>
      </c>
      <c r="X65" s="304" t="s">
        <v>97</v>
      </c>
      <c r="Y65" s="306" t="s">
        <v>97</v>
      </c>
      <c r="Z65" s="367"/>
      <c r="AA65" s="305" t="s">
        <v>97</v>
      </c>
      <c r="AB65" s="307" t="s">
        <v>97</v>
      </c>
      <c r="AC65" s="304" t="s">
        <v>97</v>
      </c>
      <c r="AD65" s="306" t="s">
        <v>97</v>
      </c>
      <c r="AE65" s="305">
        <v>0</v>
      </c>
      <c r="AF65" s="307">
        <v>0</v>
      </c>
      <c r="AG65" s="304" t="s">
        <v>97</v>
      </c>
      <c r="AH65" s="306" t="s">
        <v>97</v>
      </c>
      <c r="AI65" s="367"/>
      <c r="AJ65" s="305" t="s">
        <v>97</v>
      </c>
      <c r="AK65" s="307" t="s">
        <v>97</v>
      </c>
      <c r="AL65" s="304" t="s">
        <v>97</v>
      </c>
      <c r="AM65" s="306" t="s">
        <v>97</v>
      </c>
      <c r="AN65" s="305">
        <v>0</v>
      </c>
      <c r="AO65" s="307">
        <v>0</v>
      </c>
      <c r="AP65" s="304" t="s">
        <v>97</v>
      </c>
      <c r="AQ65" s="306" t="s">
        <v>97</v>
      </c>
      <c r="AR65" s="226"/>
      <c r="AS65" s="305" t="s">
        <v>97</v>
      </c>
      <c r="AT65" s="307" t="s">
        <v>97</v>
      </c>
      <c r="AU65" s="304" t="s">
        <v>97</v>
      </c>
      <c r="AV65" s="306" t="s">
        <v>97</v>
      </c>
      <c r="AW65" s="305">
        <v>0</v>
      </c>
      <c r="AX65" s="307">
        <v>0</v>
      </c>
      <c r="AY65" s="304" t="s">
        <v>97</v>
      </c>
      <c r="AZ65" s="306" t="s">
        <v>97</v>
      </c>
    </row>
    <row r="66" spans="1:52" ht="12.75" customHeight="1">
      <c r="A66" s="12"/>
      <c r="B66" s="355" t="s">
        <v>127</v>
      </c>
      <c r="C66" s="352">
        <v>494</v>
      </c>
      <c r="D66" s="353">
        <v>41431</v>
      </c>
      <c r="E66" s="291">
        <v>1410</v>
      </c>
      <c r="F66" s="231" t="s">
        <v>62</v>
      </c>
      <c r="G66" s="223" t="s">
        <v>62</v>
      </c>
      <c r="H66" s="209" t="s">
        <v>85</v>
      </c>
      <c r="I66" s="207" t="s">
        <v>98</v>
      </c>
      <c r="J66" s="230" t="s">
        <v>98</v>
      </c>
      <c r="K66" s="206" t="s">
        <v>98</v>
      </c>
      <c r="L66" s="235" t="s">
        <v>98</v>
      </c>
      <c r="M66" s="206">
        <v>0</v>
      </c>
      <c r="N66" s="235">
        <v>0</v>
      </c>
      <c r="O66" s="206" t="s">
        <v>98</v>
      </c>
      <c r="P66" s="235" t="s">
        <v>98</v>
      </c>
      <c r="Q66" s="186"/>
      <c r="R66" s="207" t="s">
        <v>98</v>
      </c>
      <c r="S66" s="230" t="s">
        <v>98</v>
      </c>
      <c r="T66" s="206" t="s">
        <v>98</v>
      </c>
      <c r="U66" s="235" t="s">
        <v>98</v>
      </c>
      <c r="V66" s="206">
        <v>0</v>
      </c>
      <c r="W66" s="235">
        <v>0</v>
      </c>
      <c r="X66" s="206" t="s">
        <v>98</v>
      </c>
      <c r="Y66" s="235" t="s">
        <v>98</v>
      </c>
      <c r="Z66" s="186"/>
      <c r="AA66" s="207" t="s">
        <v>98</v>
      </c>
      <c r="AB66" s="230" t="s">
        <v>98</v>
      </c>
      <c r="AC66" s="206" t="s">
        <v>98</v>
      </c>
      <c r="AD66" s="235" t="s">
        <v>98</v>
      </c>
      <c r="AE66" s="206">
        <v>0</v>
      </c>
      <c r="AF66" s="235">
        <v>0</v>
      </c>
      <c r="AG66" s="206" t="s">
        <v>98</v>
      </c>
      <c r="AH66" s="235" t="s">
        <v>98</v>
      </c>
      <c r="AI66" s="229"/>
      <c r="AJ66" s="207" t="s">
        <v>98</v>
      </c>
      <c r="AK66" s="230" t="s">
        <v>98</v>
      </c>
      <c r="AL66" s="206" t="s">
        <v>98</v>
      </c>
      <c r="AM66" s="235" t="s">
        <v>98</v>
      </c>
      <c r="AN66" s="206">
        <v>0</v>
      </c>
      <c r="AO66" s="235">
        <v>0</v>
      </c>
      <c r="AP66" s="206" t="s">
        <v>98</v>
      </c>
      <c r="AQ66" s="235" t="s">
        <v>98</v>
      </c>
      <c r="AR66" s="226"/>
      <c r="AS66" s="207" t="s">
        <v>98</v>
      </c>
      <c r="AT66" s="230" t="s">
        <v>98</v>
      </c>
      <c r="AU66" s="206" t="s">
        <v>98</v>
      </c>
      <c r="AV66" s="235" t="s">
        <v>98</v>
      </c>
      <c r="AW66" s="206">
        <v>0</v>
      </c>
      <c r="AX66" s="235">
        <v>0</v>
      </c>
      <c r="AY66" s="206" t="s">
        <v>98</v>
      </c>
      <c r="AZ66" s="235" t="s">
        <v>98</v>
      </c>
    </row>
    <row r="67" spans="1:52" ht="12.75" customHeight="1">
      <c r="A67" s="12"/>
      <c r="B67" s="355" t="s">
        <v>36</v>
      </c>
      <c r="C67" s="352">
        <v>497</v>
      </c>
      <c r="D67" s="353">
        <v>41431</v>
      </c>
      <c r="E67" s="291">
        <v>1842</v>
      </c>
      <c r="F67" s="231" t="s">
        <v>63</v>
      </c>
      <c r="G67" s="223" t="s">
        <v>63</v>
      </c>
      <c r="H67" s="209" t="s">
        <v>85</v>
      </c>
      <c r="I67" s="207" t="s">
        <v>99</v>
      </c>
      <c r="J67" s="230" t="s">
        <v>99</v>
      </c>
      <c r="K67" s="206" t="s">
        <v>99</v>
      </c>
      <c r="L67" s="235" t="s">
        <v>99</v>
      </c>
      <c r="M67" s="206">
        <v>0</v>
      </c>
      <c r="N67" s="235">
        <v>0</v>
      </c>
      <c r="O67" s="206" t="s">
        <v>99</v>
      </c>
      <c r="P67" s="235" t="s">
        <v>99</v>
      </c>
      <c r="Q67" s="186"/>
      <c r="R67" s="207" t="s">
        <v>99</v>
      </c>
      <c r="S67" s="230" t="s">
        <v>99</v>
      </c>
      <c r="T67" s="206" t="s">
        <v>99</v>
      </c>
      <c r="U67" s="235" t="s">
        <v>99</v>
      </c>
      <c r="V67" s="206">
        <v>0</v>
      </c>
      <c r="W67" s="235">
        <v>0</v>
      </c>
      <c r="X67" s="206" t="s">
        <v>99</v>
      </c>
      <c r="Y67" s="235" t="s">
        <v>99</v>
      </c>
      <c r="Z67" s="186"/>
      <c r="AA67" s="206" t="s">
        <v>99</v>
      </c>
      <c r="AB67" s="235" t="s">
        <v>99</v>
      </c>
      <c r="AC67" s="206" t="s">
        <v>99</v>
      </c>
      <c r="AD67" s="235" t="s">
        <v>99</v>
      </c>
      <c r="AE67" s="206">
        <v>0</v>
      </c>
      <c r="AF67" s="235">
        <v>0</v>
      </c>
      <c r="AG67" s="206" t="s">
        <v>99</v>
      </c>
      <c r="AH67" s="235" t="s">
        <v>99</v>
      </c>
      <c r="AI67" s="229"/>
      <c r="AJ67" s="206" t="s">
        <v>99</v>
      </c>
      <c r="AK67" s="235" t="s">
        <v>99</v>
      </c>
      <c r="AL67" s="206" t="s">
        <v>99</v>
      </c>
      <c r="AM67" s="235" t="s">
        <v>99</v>
      </c>
      <c r="AN67" s="206">
        <v>0</v>
      </c>
      <c r="AO67" s="235">
        <v>0</v>
      </c>
      <c r="AP67" s="206" t="s">
        <v>99</v>
      </c>
      <c r="AQ67" s="235" t="s">
        <v>99</v>
      </c>
      <c r="AR67" s="226"/>
      <c r="AS67" s="206" t="s">
        <v>99</v>
      </c>
      <c r="AT67" s="235" t="s">
        <v>99</v>
      </c>
      <c r="AU67" s="206" t="s">
        <v>99</v>
      </c>
      <c r="AV67" s="235" t="s">
        <v>99</v>
      </c>
      <c r="AW67" s="206">
        <v>0</v>
      </c>
      <c r="AX67" s="235">
        <v>0</v>
      </c>
      <c r="AY67" s="206" t="s">
        <v>99</v>
      </c>
      <c r="AZ67" s="235" t="s">
        <v>99</v>
      </c>
    </row>
    <row r="68" spans="1:52" ht="12.75" customHeight="1">
      <c r="A68" s="12"/>
      <c r="B68" s="355" t="s">
        <v>118</v>
      </c>
      <c r="C68" s="352">
        <v>413</v>
      </c>
      <c r="D68" s="353">
        <v>41386</v>
      </c>
      <c r="E68" s="291">
        <v>5503</v>
      </c>
      <c r="F68" s="231" t="s">
        <v>169</v>
      </c>
      <c r="G68" s="223" t="s">
        <v>120</v>
      </c>
      <c r="H68" s="42" t="s">
        <v>85</v>
      </c>
      <c r="I68" s="343" t="s">
        <v>229</v>
      </c>
      <c r="J68" s="230"/>
      <c r="K68" s="206"/>
      <c r="L68" s="235"/>
      <c r="M68" s="206"/>
      <c r="N68" s="235"/>
      <c r="O68" s="206"/>
      <c r="P68" s="235"/>
      <c r="Q68" s="186"/>
      <c r="R68" s="207"/>
      <c r="S68" s="230"/>
      <c r="T68" s="206"/>
      <c r="U68" s="235"/>
      <c r="V68" s="206"/>
      <c r="W68" s="235"/>
      <c r="X68" s="206"/>
      <c r="Y68" s="235"/>
      <c r="Z68" s="186"/>
      <c r="AA68" s="207"/>
      <c r="AB68" s="230"/>
      <c r="AC68" s="206"/>
      <c r="AD68" s="235"/>
      <c r="AE68" s="206"/>
      <c r="AF68" s="235"/>
      <c r="AG68" s="206"/>
      <c r="AH68" s="235"/>
      <c r="AI68" s="229"/>
      <c r="AJ68" s="207"/>
      <c r="AK68" s="230"/>
      <c r="AL68" s="206"/>
      <c r="AM68" s="235"/>
      <c r="AN68" s="206"/>
      <c r="AO68" s="235"/>
      <c r="AP68" s="206"/>
      <c r="AQ68" s="235"/>
      <c r="AR68" s="226"/>
      <c r="AS68" s="207"/>
      <c r="AT68" s="230"/>
      <c r="AU68" s="206"/>
      <c r="AV68" s="235"/>
      <c r="AW68" s="206"/>
      <c r="AX68" s="235"/>
      <c r="AY68" s="206"/>
      <c r="AZ68" s="235"/>
    </row>
    <row r="69" spans="1:52" ht="12.75" customHeight="1">
      <c r="A69" s="12"/>
      <c r="B69" s="355" t="s">
        <v>201</v>
      </c>
      <c r="C69" s="352">
        <v>440</v>
      </c>
      <c r="D69" s="353">
        <v>41402</v>
      </c>
      <c r="E69" s="291">
        <v>7023</v>
      </c>
      <c r="F69" s="231" t="s">
        <v>45</v>
      </c>
      <c r="G69" s="223" t="s">
        <v>45</v>
      </c>
      <c r="H69" s="209" t="s">
        <v>85</v>
      </c>
      <c r="I69" s="207" t="s">
        <v>98</v>
      </c>
      <c r="J69" s="230" t="s">
        <v>98</v>
      </c>
      <c r="K69" s="206">
        <v>-0.1</v>
      </c>
      <c r="L69" s="235">
        <v>-0.1</v>
      </c>
      <c r="M69" s="206">
        <v>0</v>
      </c>
      <c r="N69" s="235">
        <v>0</v>
      </c>
      <c r="O69" s="206">
        <v>-0.1</v>
      </c>
      <c r="P69" s="235">
        <v>-0.1</v>
      </c>
      <c r="Q69" s="186"/>
      <c r="R69" s="207" t="s">
        <v>98</v>
      </c>
      <c r="S69" s="230" t="s">
        <v>98</v>
      </c>
      <c r="T69" s="206">
        <v>-0.1</v>
      </c>
      <c r="U69" s="235">
        <v>-0.1</v>
      </c>
      <c r="V69" s="206">
        <v>0</v>
      </c>
      <c r="W69" s="235">
        <v>0</v>
      </c>
      <c r="X69" s="206">
        <v>-0.1</v>
      </c>
      <c r="Y69" s="235">
        <v>-0.1</v>
      </c>
      <c r="Z69" s="186"/>
      <c r="AA69" s="206" t="s">
        <v>98</v>
      </c>
      <c r="AB69" s="235" t="s">
        <v>98</v>
      </c>
      <c r="AC69" s="206">
        <v>-0.1</v>
      </c>
      <c r="AD69" s="235">
        <v>-0.1</v>
      </c>
      <c r="AE69" s="206">
        <v>0</v>
      </c>
      <c r="AF69" s="235">
        <v>0</v>
      </c>
      <c r="AG69" s="206">
        <v>-0.1</v>
      </c>
      <c r="AH69" s="235">
        <v>-0.1</v>
      </c>
      <c r="AI69" s="229"/>
      <c r="AJ69" s="206" t="s">
        <v>98</v>
      </c>
      <c r="AK69" s="235" t="s">
        <v>98</v>
      </c>
      <c r="AL69" s="206">
        <v>-0.1</v>
      </c>
      <c r="AM69" s="235">
        <v>-0.1</v>
      </c>
      <c r="AN69" s="206">
        <v>0</v>
      </c>
      <c r="AO69" s="235">
        <v>0</v>
      </c>
      <c r="AP69" s="206">
        <v>-0.1</v>
      </c>
      <c r="AQ69" s="235">
        <v>-0.1</v>
      </c>
      <c r="AR69" s="226"/>
      <c r="AS69" s="206" t="s">
        <v>98</v>
      </c>
      <c r="AT69" s="235" t="s">
        <v>98</v>
      </c>
      <c r="AU69" s="206">
        <v>-0.1</v>
      </c>
      <c r="AV69" s="235">
        <v>-0.1</v>
      </c>
      <c r="AW69" s="206">
        <v>0</v>
      </c>
      <c r="AX69" s="235">
        <v>0</v>
      </c>
      <c r="AY69" s="206">
        <v>-0.1</v>
      </c>
      <c r="AZ69" s="235">
        <v>-0.1</v>
      </c>
    </row>
    <row r="70" spans="1:52" s="226" customFormat="1" ht="12.75" customHeight="1">
      <c r="A70" s="223"/>
      <c r="B70" s="355"/>
      <c r="C70" s="352"/>
      <c r="D70" s="353"/>
      <c r="E70" s="231"/>
      <c r="F70" s="231"/>
      <c r="G70" s="205"/>
      <c r="H70" s="209" t="s">
        <v>202</v>
      </c>
      <c r="I70" s="207">
        <f t="shared" ref="I70:P70" si="404">+SUM(I65:I69)</f>
        <v>0</v>
      </c>
      <c r="J70" s="230">
        <f t="shared" si="404"/>
        <v>0</v>
      </c>
      <c r="K70" s="207">
        <f t="shared" si="404"/>
        <v>-0.1</v>
      </c>
      <c r="L70" s="230">
        <f t="shared" si="404"/>
        <v>-0.1</v>
      </c>
      <c r="M70" s="207">
        <f t="shared" si="404"/>
        <v>0</v>
      </c>
      <c r="N70" s="230">
        <f t="shared" si="404"/>
        <v>0</v>
      </c>
      <c r="O70" s="206">
        <f t="shared" si="404"/>
        <v>-0.1</v>
      </c>
      <c r="P70" s="235">
        <f t="shared" si="404"/>
        <v>-0.1</v>
      </c>
      <c r="Q70" s="186"/>
      <c r="R70" s="207">
        <f t="shared" ref="R70:Y70" si="405">+SUM(R65:R69)</f>
        <v>0</v>
      </c>
      <c r="S70" s="230">
        <f t="shared" si="405"/>
        <v>0</v>
      </c>
      <c r="T70" s="207">
        <f t="shared" si="405"/>
        <v>-0.1</v>
      </c>
      <c r="U70" s="230">
        <f t="shared" si="405"/>
        <v>-0.1</v>
      </c>
      <c r="V70" s="207">
        <f t="shared" si="405"/>
        <v>0</v>
      </c>
      <c r="W70" s="230">
        <f t="shared" si="405"/>
        <v>0</v>
      </c>
      <c r="X70" s="206">
        <f t="shared" si="405"/>
        <v>-0.1</v>
      </c>
      <c r="Y70" s="235">
        <f t="shared" si="405"/>
        <v>-0.1</v>
      </c>
      <c r="Z70" s="186"/>
      <c r="AA70" s="207">
        <f t="shared" ref="AA70:AH70" si="406">+SUM(AA65:AA69)</f>
        <v>0</v>
      </c>
      <c r="AB70" s="230">
        <f t="shared" si="406"/>
        <v>0</v>
      </c>
      <c r="AC70" s="207">
        <f t="shared" si="406"/>
        <v>-0.1</v>
      </c>
      <c r="AD70" s="230">
        <f t="shared" si="406"/>
        <v>-0.1</v>
      </c>
      <c r="AE70" s="207">
        <f t="shared" si="406"/>
        <v>0</v>
      </c>
      <c r="AF70" s="230">
        <f t="shared" si="406"/>
        <v>0</v>
      </c>
      <c r="AG70" s="206">
        <f t="shared" si="406"/>
        <v>-0.1</v>
      </c>
      <c r="AH70" s="235">
        <f t="shared" si="406"/>
        <v>-0.1</v>
      </c>
      <c r="AI70" s="229"/>
      <c r="AJ70" s="207">
        <f t="shared" ref="AJ70:AQ70" si="407">+SUM(AJ65:AJ69)</f>
        <v>0</v>
      </c>
      <c r="AK70" s="230">
        <f t="shared" si="407"/>
        <v>0</v>
      </c>
      <c r="AL70" s="207">
        <f t="shared" si="407"/>
        <v>-0.1</v>
      </c>
      <c r="AM70" s="230">
        <f t="shared" si="407"/>
        <v>-0.1</v>
      </c>
      <c r="AN70" s="207">
        <f t="shared" si="407"/>
        <v>0</v>
      </c>
      <c r="AO70" s="230">
        <f t="shared" si="407"/>
        <v>0</v>
      </c>
      <c r="AP70" s="206">
        <f t="shared" si="407"/>
        <v>-0.1</v>
      </c>
      <c r="AQ70" s="235">
        <f t="shared" si="407"/>
        <v>-0.1</v>
      </c>
      <c r="AS70" s="207">
        <f t="shared" ref="AS70:AZ70" si="408">+SUM(AS65:AS69)</f>
        <v>0</v>
      </c>
      <c r="AT70" s="230">
        <f t="shared" si="408"/>
        <v>0</v>
      </c>
      <c r="AU70" s="207">
        <f t="shared" si="408"/>
        <v>-0.1</v>
      </c>
      <c r="AV70" s="230">
        <f t="shared" si="408"/>
        <v>-0.1</v>
      </c>
      <c r="AW70" s="207">
        <f t="shared" si="408"/>
        <v>0</v>
      </c>
      <c r="AX70" s="230">
        <f t="shared" si="408"/>
        <v>0</v>
      </c>
      <c r="AY70" s="206">
        <f t="shared" si="408"/>
        <v>-0.1</v>
      </c>
      <c r="AZ70" s="235">
        <f t="shared" si="408"/>
        <v>-0.1</v>
      </c>
    </row>
    <row r="71" spans="1:52" s="226" customFormat="1" ht="12.75" customHeight="1">
      <c r="A71" s="223"/>
      <c r="B71" s="355"/>
      <c r="C71" s="352"/>
      <c r="D71" s="353"/>
      <c r="E71" s="291"/>
      <c r="F71" s="231"/>
      <c r="G71" s="205"/>
      <c r="H71" s="209"/>
      <c r="I71" s="304"/>
      <c r="J71" s="306"/>
      <c r="K71" s="304"/>
      <c r="L71" s="306"/>
      <c r="M71" s="304"/>
      <c r="N71" s="306"/>
      <c r="O71" s="304"/>
      <c r="P71" s="306"/>
      <c r="Q71" s="322"/>
      <c r="R71" s="304"/>
      <c r="S71" s="306"/>
      <c r="T71" s="304"/>
      <c r="U71" s="306"/>
      <c r="V71" s="304"/>
      <c r="W71" s="306"/>
      <c r="X71" s="304"/>
      <c r="Y71" s="306"/>
      <c r="Z71" s="368"/>
      <c r="AA71" s="304"/>
      <c r="AB71" s="306"/>
      <c r="AC71" s="304"/>
      <c r="AD71" s="306"/>
      <c r="AE71" s="304"/>
      <c r="AF71" s="306"/>
      <c r="AG71" s="304"/>
      <c r="AH71" s="306"/>
      <c r="AI71" s="368"/>
      <c r="AJ71" s="304"/>
      <c r="AK71" s="306"/>
      <c r="AL71" s="304"/>
      <c r="AM71" s="306"/>
      <c r="AN71" s="304"/>
      <c r="AO71" s="306"/>
      <c r="AP71" s="304"/>
      <c r="AQ71" s="306"/>
      <c r="AS71" s="304"/>
      <c r="AT71" s="306"/>
      <c r="AU71" s="304"/>
      <c r="AV71" s="306"/>
      <c r="AW71" s="304"/>
      <c r="AX71" s="306"/>
      <c r="AY71" s="304"/>
      <c r="AZ71" s="306"/>
    </row>
    <row r="72" spans="1:52" ht="12.75" customHeight="1">
      <c r="A72" s="12"/>
      <c r="B72" s="355" t="s">
        <v>139</v>
      </c>
      <c r="C72" s="352">
        <v>166</v>
      </c>
      <c r="D72" s="353">
        <v>41349</v>
      </c>
      <c r="E72" s="291">
        <v>135</v>
      </c>
      <c r="F72" s="231" t="s">
        <v>138</v>
      </c>
      <c r="G72" s="205" t="s">
        <v>114</v>
      </c>
      <c r="H72" s="209" t="s">
        <v>79</v>
      </c>
      <c r="I72" s="304">
        <v>-0.1</v>
      </c>
      <c r="J72" s="306">
        <v>-0.1</v>
      </c>
      <c r="K72" s="304" t="s">
        <v>98</v>
      </c>
      <c r="L72" s="306" t="s">
        <v>98</v>
      </c>
      <c r="M72" s="304" t="s">
        <v>98</v>
      </c>
      <c r="N72" s="306" t="s">
        <v>98</v>
      </c>
      <c r="O72" s="304">
        <v>-0.1</v>
      </c>
      <c r="P72" s="306">
        <v>-0.1</v>
      </c>
      <c r="Q72" s="322"/>
      <c r="R72" s="304">
        <v>-0.1</v>
      </c>
      <c r="S72" s="306">
        <v>-0.1</v>
      </c>
      <c r="T72" s="304" t="s">
        <v>98</v>
      </c>
      <c r="U72" s="306" t="s">
        <v>98</v>
      </c>
      <c r="V72" s="304" t="s">
        <v>98</v>
      </c>
      <c r="W72" s="306" t="s">
        <v>98</v>
      </c>
      <c r="X72" s="304">
        <v>-0.1</v>
      </c>
      <c r="Y72" s="306">
        <v>-0.1</v>
      </c>
      <c r="Z72" s="368"/>
      <c r="AA72" s="304">
        <v>-0.1</v>
      </c>
      <c r="AB72" s="306">
        <v>-0.1</v>
      </c>
      <c r="AC72" s="304" t="s">
        <v>98</v>
      </c>
      <c r="AD72" s="306" t="s">
        <v>98</v>
      </c>
      <c r="AE72" s="304" t="s">
        <v>98</v>
      </c>
      <c r="AF72" s="306" t="s">
        <v>98</v>
      </c>
      <c r="AG72" s="304">
        <v>-0.1</v>
      </c>
      <c r="AH72" s="306">
        <v>-0.1</v>
      </c>
      <c r="AI72" s="368"/>
      <c r="AJ72" s="304">
        <v>-0.1</v>
      </c>
      <c r="AK72" s="306">
        <v>-0.1</v>
      </c>
      <c r="AL72" s="304" t="s">
        <v>98</v>
      </c>
      <c r="AM72" s="306" t="s">
        <v>98</v>
      </c>
      <c r="AN72" s="304" t="s">
        <v>98</v>
      </c>
      <c r="AO72" s="306" t="s">
        <v>98</v>
      </c>
      <c r="AP72" s="304">
        <v>-0.1</v>
      </c>
      <c r="AQ72" s="306">
        <v>-0.1</v>
      </c>
      <c r="AR72" s="226"/>
      <c r="AS72" s="304">
        <v>-0.1</v>
      </c>
      <c r="AT72" s="306">
        <v>-0.1</v>
      </c>
      <c r="AU72" s="304" t="s">
        <v>98</v>
      </c>
      <c r="AV72" s="306" t="s">
        <v>98</v>
      </c>
      <c r="AW72" s="304" t="s">
        <v>98</v>
      </c>
      <c r="AX72" s="306" t="s">
        <v>98</v>
      </c>
      <c r="AY72" s="304">
        <v>-0.1</v>
      </c>
      <c r="AZ72" s="306">
        <v>-0.1</v>
      </c>
    </row>
    <row r="73" spans="1:52" ht="12.75" customHeight="1">
      <c r="A73" s="12"/>
      <c r="B73" s="355" t="s">
        <v>31</v>
      </c>
      <c r="C73" s="312">
        <v>245</v>
      </c>
      <c r="D73" s="310">
        <v>41355</v>
      </c>
      <c r="E73" s="366">
        <v>406</v>
      </c>
      <c r="F73" s="231" t="s">
        <v>124</v>
      </c>
      <c r="G73" s="338" t="s">
        <v>115</v>
      </c>
      <c r="H73" s="334" t="s">
        <v>79</v>
      </c>
      <c r="I73" s="304">
        <v>1.2</v>
      </c>
      <c r="J73" s="306">
        <v>1.2</v>
      </c>
      <c r="K73" s="304" t="s">
        <v>97</v>
      </c>
      <c r="L73" s="306" t="s">
        <v>97</v>
      </c>
      <c r="M73" s="304">
        <v>0.3</v>
      </c>
      <c r="N73" s="306">
        <v>0.3</v>
      </c>
      <c r="O73" s="319">
        <v>1.5</v>
      </c>
      <c r="P73" s="320">
        <v>1.5</v>
      </c>
      <c r="Q73" s="322"/>
      <c r="R73" s="304">
        <v>1.2</v>
      </c>
      <c r="S73" s="306">
        <v>1.2</v>
      </c>
      <c r="T73" s="304" t="s">
        <v>97</v>
      </c>
      <c r="U73" s="306" t="s">
        <v>97</v>
      </c>
      <c r="V73" s="304">
        <v>0.3</v>
      </c>
      <c r="W73" s="306">
        <v>0.3</v>
      </c>
      <c r="X73" s="319">
        <v>1.5</v>
      </c>
      <c r="Y73" s="320">
        <v>1.5</v>
      </c>
      <c r="Z73" s="368"/>
      <c r="AA73" s="304">
        <v>1.3</v>
      </c>
      <c r="AB73" s="306">
        <v>1.3</v>
      </c>
      <c r="AC73" s="304" t="s">
        <v>97</v>
      </c>
      <c r="AD73" s="306" t="s">
        <v>97</v>
      </c>
      <c r="AE73" s="304">
        <v>0.3</v>
      </c>
      <c r="AF73" s="306">
        <v>0.3</v>
      </c>
      <c r="AG73" s="319">
        <v>1.6</v>
      </c>
      <c r="AH73" s="320">
        <v>1.6</v>
      </c>
      <c r="AI73" s="368"/>
      <c r="AJ73" s="304">
        <v>1.3</v>
      </c>
      <c r="AK73" s="306">
        <v>1.3</v>
      </c>
      <c r="AL73" s="304" t="s">
        <v>97</v>
      </c>
      <c r="AM73" s="306" t="s">
        <v>97</v>
      </c>
      <c r="AN73" s="304">
        <v>0.3</v>
      </c>
      <c r="AO73" s="306">
        <v>0.3</v>
      </c>
      <c r="AP73" s="319">
        <v>1.6</v>
      </c>
      <c r="AQ73" s="320">
        <v>1.6</v>
      </c>
      <c r="AR73" s="226"/>
      <c r="AS73" s="304">
        <v>1.3</v>
      </c>
      <c r="AT73" s="306">
        <v>1.3</v>
      </c>
      <c r="AU73" s="304" t="s">
        <v>97</v>
      </c>
      <c r="AV73" s="306" t="s">
        <v>97</v>
      </c>
      <c r="AW73" s="304">
        <v>0.3</v>
      </c>
      <c r="AX73" s="306">
        <v>0.3</v>
      </c>
      <c r="AY73" s="319">
        <v>1.6</v>
      </c>
      <c r="AZ73" s="320">
        <v>1.6</v>
      </c>
    </row>
    <row r="74" spans="1:52" ht="12.75" customHeight="1">
      <c r="A74" s="12"/>
      <c r="B74" s="355" t="s">
        <v>31</v>
      </c>
      <c r="C74" s="312">
        <v>421</v>
      </c>
      <c r="D74" s="310">
        <v>41390</v>
      </c>
      <c r="E74" s="366">
        <v>406</v>
      </c>
      <c r="F74" s="231" t="s">
        <v>124</v>
      </c>
      <c r="G74" s="338" t="s">
        <v>147</v>
      </c>
      <c r="H74" s="334" t="s">
        <v>79</v>
      </c>
      <c r="I74" s="304" t="s">
        <v>98</v>
      </c>
      <c r="J74" s="306">
        <v>-0.1</v>
      </c>
      <c r="K74" s="304" t="s">
        <v>98</v>
      </c>
      <c r="L74" s="306" t="s">
        <v>98</v>
      </c>
      <c r="M74" s="304" t="s">
        <v>98</v>
      </c>
      <c r="N74" s="306" t="s">
        <v>98</v>
      </c>
      <c r="O74" s="319" t="s">
        <v>98</v>
      </c>
      <c r="P74" s="320">
        <v>-0.1</v>
      </c>
      <c r="Q74" s="322"/>
      <c r="R74" s="304" t="s">
        <v>98</v>
      </c>
      <c r="S74" s="306">
        <v>-0.1</v>
      </c>
      <c r="T74" s="304" t="s">
        <v>98</v>
      </c>
      <c r="U74" s="306" t="s">
        <v>98</v>
      </c>
      <c r="V74" s="304" t="s">
        <v>98</v>
      </c>
      <c r="W74" s="306" t="s">
        <v>98</v>
      </c>
      <c r="X74" s="319" t="s">
        <v>98</v>
      </c>
      <c r="Y74" s="320">
        <v>-0.1</v>
      </c>
      <c r="Z74" s="368"/>
      <c r="AA74" s="304" t="s">
        <v>98</v>
      </c>
      <c r="AB74" s="306">
        <v>-0.1</v>
      </c>
      <c r="AC74" s="304" t="s">
        <v>98</v>
      </c>
      <c r="AD74" s="306" t="s">
        <v>98</v>
      </c>
      <c r="AE74" s="304" t="s">
        <v>98</v>
      </c>
      <c r="AF74" s="306" t="s">
        <v>98</v>
      </c>
      <c r="AG74" s="319" t="s">
        <v>98</v>
      </c>
      <c r="AH74" s="320">
        <v>-0.1</v>
      </c>
      <c r="AI74" s="368"/>
      <c r="AJ74" s="304">
        <v>-0.1</v>
      </c>
      <c r="AK74" s="306">
        <v>-0.1</v>
      </c>
      <c r="AL74" s="304" t="s">
        <v>98</v>
      </c>
      <c r="AM74" s="306" t="s">
        <v>98</v>
      </c>
      <c r="AN74" s="304" t="s">
        <v>98</v>
      </c>
      <c r="AO74" s="306" t="s">
        <v>98</v>
      </c>
      <c r="AP74" s="319">
        <v>-0.1</v>
      </c>
      <c r="AQ74" s="320">
        <v>-0.1</v>
      </c>
      <c r="AR74" s="226"/>
      <c r="AS74" s="304">
        <v>-0.1</v>
      </c>
      <c r="AT74" s="306">
        <v>-0.1</v>
      </c>
      <c r="AU74" s="304" t="s">
        <v>98</v>
      </c>
      <c r="AV74" s="306" t="s">
        <v>98</v>
      </c>
      <c r="AW74" s="304" t="s">
        <v>98</v>
      </c>
      <c r="AX74" s="306" t="s">
        <v>98</v>
      </c>
      <c r="AY74" s="319">
        <v>-0.1</v>
      </c>
      <c r="AZ74" s="320">
        <v>-0.1</v>
      </c>
    </row>
    <row r="75" spans="1:52" ht="12.75" customHeight="1">
      <c r="A75" s="12"/>
      <c r="B75" s="355" t="s">
        <v>31</v>
      </c>
      <c r="C75" s="312">
        <v>14</v>
      </c>
      <c r="D75" s="310">
        <v>41313</v>
      </c>
      <c r="E75" s="366">
        <v>406</v>
      </c>
      <c r="F75" s="231" t="s">
        <v>124</v>
      </c>
      <c r="G75" s="338" t="s">
        <v>148</v>
      </c>
      <c r="H75" s="334" t="s">
        <v>79</v>
      </c>
      <c r="I75" s="304">
        <v>-1.1000000000000001</v>
      </c>
      <c r="J75" s="306">
        <v>-1.1000000000000001</v>
      </c>
      <c r="K75" s="304" t="s">
        <v>98</v>
      </c>
      <c r="L75" s="306" t="s">
        <v>98</v>
      </c>
      <c r="M75" s="304">
        <v>-0.2</v>
      </c>
      <c r="N75" s="306">
        <v>-0.2</v>
      </c>
      <c r="O75" s="319">
        <v>-1.3</v>
      </c>
      <c r="P75" s="320">
        <v>-1.3</v>
      </c>
      <c r="Q75" s="322"/>
      <c r="R75" s="304">
        <v>-1.2</v>
      </c>
      <c r="S75" s="306">
        <v>-1.2</v>
      </c>
      <c r="T75" s="304" t="s">
        <v>98</v>
      </c>
      <c r="U75" s="306" t="s">
        <v>98</v>
      </c>
      <c r="V75" s="304">
        <v>-0.3</v>
      </c>
      <c r="W75" s="306">
        <v>-0.3</v>
      </c>
      <c r="X75" s="319">
        <v>-1.5</v>
      </c>
      <c r="Y75" s="320">
        <v>-1.5</v>
      </c>
      <c r="Z75" s="368"/>
      <c r="AA75" s="304">
        <v>-1.2</v>
      </c>
      <c r="AB75" s="306">
        <v>-1.2</v>
      </c>
      <c r="AC75" s="304" t="s">
        <v>98</v>
      </c>
      <c r="AD75" s="306" t="s">
        <v>98</v>
      </c>
      <c r="AE75" s="304">
        <v>-0.3</v>
      </c>
      <c r="AF75" s="306">
        <v>-0.3</v>
      </c>
      <c r="AG75" s="319">
        <v>-1.5</v>
      </c>
      <c r="AH75" s="320">
        <v>-1.5</v>
      </c>
      <c r="AI75" s="368"/>
      <c r="AJ75" s="304">
        <v>-1.2</v>
      </c>
      <c r="AK75" s="306">
        <v>-1.2</v>
      </c>
      <c r="AL75" s="304" t="s">
        <v>98</v>
      </c>
      <c r="AM75" s="306" t="s">
        <v>98</v>
      </c>
      <c r="AN75" s="304">
        <v>-0.3</v>
      </c>
      <c r="AO75" s="306">
        <v>-0.3</v>
      </c>
      <c r="AP75" s="319">
        <v>-1.5</v>
      </c>
      <c r="AQ75" s="320">
        <v>-1.5</v>
      </c>
      <c r="AR75" s="226"/>
      <c r="AS75" s="304">
        <v>-1.3</v>
      </c>
      <c r="AT75" s="306">
        <v>-1.3</v>
      </c>
      <c r="AU75" s="304" t="s">
        <v>98</v>
      </c>
      <c r="AV75" s="306" t="s">
        <v>98</v>
      </c>
      <c r="AW75" s="304">
        <v>-0.3</v>
      </c>
      <c r="AX75" s="306">
        <v>-0.3</v>
      </c>
      <c r="AY75" s="319">
        <v>-1.6</v>
      </c>
      <c r="AZ75" s="320">
        <v>-1.6</v>
      </c>
    </row>
    <row r="76" spans="1:52" ht="12.75" customHeight="1">
      <c r="A76" s="11"/>
      <c r="B76" s="355" t="s">
        <v>31</v>
      </c>
      <c r="C76" s="352">
        <v>467</v>
      </c>
      <c r="D76" s="353">
        <v>41417</v>
      </c>
      <c r="E76" s="291">
        <v>406</v>
      </c>
      <c r="F76" s="231" t="s">
        <v>124</v>
      </c>
      <c r="G76" s="223" t="s">
        <v>150</v>
      </c>
      <c r="H76" s="209" t="s">
        <v>79</v>
      </c>
      <c r="I76" s="207">
        <v>-3.8</v>
      </c>
      <c r="J76" s="230">
        <v>0</v>
      </c>
      <c r="K76" s="206" t="s">
        <v>98</v>
      </c>
      <c r="L76" s="235">
        <v>0</v>
      </c>
      <c r="M76" s="206">
        <v>-0.9</v>
      </c>
      <c r="N76" s="235">
        <v>0</v>
      </c>
      <c r="O76" s="206">
        <v>-4.7</v>
      </c>
      <c r="P76" s="235">
        <v>0</v>
      </c>
      <c r="Q76" s="186"/>
      <c r="R76" s="207">
        <v>0</v>
      </c>
      <c r="S76" s="230">
        <v>0</v>
      </c>
      <c r="T76" s="206">
        <v>0</v>
      </c>
      <c r="U76" s="235">
        <v>0</v>
      </c>
      <c r="V76" s="206">
        <v>0</v>
      </c>
      <c r="W76" s="235">
        <v>0</v>
      </c>
      <c r="X76" s="206">
        <v>0</v>
      </c>
      <c r="Y76" s="235">
        <v>0</v>
      </c>
      <c r="Z76" s="186"/>
      <c r="AA76" s="206">
        <v>0</v>
      </c>
      <c r="AB76" s="235">
        <v>0</v>
      </c>
      <c r="AC76" s="206">
        <v>0</v>
      </c>
      <c r="AD76" s="235">
        <v>0</v>
      </c>
      <c r="AE76" s="206">
        <v>0</v>
      </c>
      <c r="AF76" s="235">
        <v>0</v>
      </c>
      <c r="AG76" s="206">
        <v>0</v>
      </c>
      <c r="AH76" s="235">
        <v>0</v>
      </c>
      <c r="AI76" s="229"/>
      <c r="AJ76" s="206">
        <v>0</v>
      </c>
      <c r="AK76" s="235">
        <v>0</v>
      </c>
      <c r="AL76" s="206">
        <v>0</v>
      </c>
      <c r="AM76" s="235">
        <v>0</v>
      </c>
      <c r="AN76" s="206">
        <v>0</v>
      </c>
      <c r="AO76" s="235">
        <v>0</v>
      </c>
      <c r="AP76" s="206">
        <v>0</v>
      </c>
      <c r="AQ76" s="235">
        <v>0</v>
      </c>
      <c r="AR76" s="226"/>
      <c r="AS76" s="206">
        <v>0</v>
      </c>
      <c r="AT76" s="235">
        <v>0</v>
      </c>
      <c r="AU76" s="206">
        <v>0</v>
      </c>
      <c r="AV76" s="235">
        <v>0</v>
      </c>
      <c r="AW76" s="206">
        <v>0</v>
      </c>
      <c r="AX76" s="235">
        <v>0</v>
      </c>
      <c r="AY76" s="206">
        <v>0</v>
      </c>
      <c r="AZ76" s="235">
        <v>0</v>
      </c>
    </row>
    <row r="77" spans="1:52" ht="24" customHeight="1">
      <c r="A77" s="12"/>
      <c r="B77" s="355" t="s">
        <v>31</v>
      </c>
      <c r="C77" s="352">
        <v>86</v>
      </c>
      <c r="D77" s="353">
        <v>41327</v>
      </c>
      <c r="E77" s="291">
        <v>406</v>
      </c>
      <c r="F77" s="231" t="s">
        <v>124</v>
      </c>
      <c r="G77" s="223" t="s">
        <v>151</v>
      </c>
      <c r="H77" s="209" t="s">
        <v>79</v>
      </c>
      <c r="I77" s="207">
        <v>-23.9</v>
      </c>
      <c r="J77" s="230">
        <v>0</v>
      </c>
      <c r="K77" s="206" t="s">
        <v>98</v>
      </c>
      <c r="L77" s="235">
        <v>0</v>
      </c>
      <c r="M77" s="206">
        <v>-5.4</v>
      </c>
      <c r="N77" s="235">
        <v>0</v>
      </c>
      <c r="O77" s="206">
        <v>-29.3</v>
      </c>
      <c r="P77" s="235">
        <v>0</v>
      </c>
      <c r="Q77" s="186"/>
      <c r="R77" s="207">
        <v>0</v>
      </c>
      <c r="S77" s="230">
        <v>0</v>
      </c>
      <c r="T77" s="206">
        <v>0</v>
      </c>
      <c r="U77" s="235">
        <v>0</v>
      </c>
      <c r="V77" s="206">
        <v>0</v>
      </c>
      <c r="W77" s="235">
        <v>0</v>
      </c>
      <c r="X77" s="206">
        <v>0</v>
      </c>
      <c r="Y77" s="235">
        <v>0</v>
      </c>
      <c r="Z77" s="186"/>
      <c r="AA77" s="206">
        <v>0</v>
      </c>
      <c r="AB77" s="235">
        <v>0</v>
      </c>
      <c r="AC77" s="206">
        <v>0</v>
      </c>
      <c r="AD77" s="235">
        <v>0</v>
      </c>
      <c r="AE77" s="206">
        <v>0</v>
      </c>
      <c r="AF77" s="235">
        <v>0</v>
      </c>
      <c r="AG77" s="206">
        <v>0</v>
      </c>
      <c r="AH77" s="235">
        <v>0</v>
      </c>
      <c r="AI77" s="229"/>
      <c r="AJ77" s="206">
        <v>0</v>
      </c>
      <c r="AK77" s="235">
        <v>0</v>
      </c>
      <c r="AL77" s="206">
        <v>0</v>
      </c>
      <c r="AM77" s="235">
        <v>0</v>
      </c>
      <c r="AN77" s="206">
        <v>0</v>
      </c>
      <c r="AO77" s="235">
        <v>0</v>
      </c>
      <c r="AP77" s="206">
        <v>0</v>
      </c>
      <c r="AQ77" s="235">
        <v>0</v>
      </c>
      <c r="AR77" s="226"/>
      <c r="AS77" s="206">
        <v>0</v>
      </c>
      <c r="AT77" s="235">
        <v>0</v>
      </c>
      <c r="AU77" s="206">
        <v>0</v>
      </c>
      <c r="AV77" s="235">
        <v>0</v>
      </c>
      <c r="AW77" s="206">
        <v>0</v>
      </c>
      <c r="AX77" s="235">
        <v>0</v>
      </c>
      <c r="AY77" s="206">
        <v>0</v>
      </c>
      <c r="AZ77" s="235">
        <v>0</v>
      </c>
    </row>
    <row r="78" spans="1:52" ht="12.75" customHeight="1">
      <c r="A78" s="12"/>
      <c r="B78" s="355" t="s">
        <v>31</v>
      </c>
      <c r="C78" s="352">
        <v>372</v>
      </c>
      <c r="D78" s="353">
        <v>41417</v>
      </c>
      <c r="E78" s="291">
        <v>406</v>
      </c>
      <c r="F78" s="231" t="s">
        <v>124</v>
      </c>
      <c r="G78" s="223" t="s">
        <v>149</v>
      </c>
      <c r="H78" s="209" t="s">
        <v>79</v>
      </c>
      <c r="I78" s="207">
        <v>0</v>
      </c>
      <c r="J78" s="230">
        <v>-3.3</v>
      </c>
      <c r="K78" s="206">
        <v>0</v>
      </c>
      <c r="L78" s="235">
        <v>0</v>
      </c>
      <c r="M78" s="206">
        <v>0</v>
      </c>
      <c r="N78" s="235">
        <v>0</v>
      </c>
      <c r="O78" s="206">
        <v>0</v>
      </c>
      <c r="P78" s="235">
        <v>-3.3</v>
      </c>
      <c r="Q78" s="186"/>
      <c r="R78" s="207">
        <v>0</v>
      </c>
      <c r="S78" s="230">
        <v>-3.3</v>
      </c>
      <c r="T78" s="206">
        <v>0</v>
      </c>
      <c r="U78" s="235">
        <v>0</v>
      </c>
      <c r="V78" s="206">
        <v>0</v>
      </c>
      <c r="W78" s="235">
        <v>0</v>
      </c>
      <c r="X78" s="206">
        <v>0</v>
      </c>
      <c r="Y78" s="235">
        <v>-3.3</v>
      </c>
      <c r="Z78" s="186"/>
      <c r="AA78" s="206">
        <v>0</v>
      </c>
      <c r="AB78" s="235">
        <v>-3.3</v>
      </c>
      <c r="AC78" s="206">
        <v>0</v>
      </c>
      <c r="AD78" s="235">
        <v>0</v>
      </c>
      <c r="AE78" s="206">
        <v>0</v>
      </c>
      <c r="AF78" s="235">
        <v>0</v>
      </c>
      <c r="AG78" s="206">
        <v>0</v>
      </c>
      <c r="AH78" s="235">
        <v>-3.3</v>
      </c>
      <c r="AI78" s="229"/>
      <c r="AJ78" s="206">
        <v>-1</v>
      </c>
      <c r="AK78" s="235">
        <v>-3.3</v>
      </c>
      <c r="AL78" s="206">
        <v>0</v>
      </c>
      <c r="AM78" s="235">
        <v>0</v>
      </c>
      <c r="AN78" s="206">
        <v>0</v>
      </c>
      <c r="AO78" s="235">
        <v>0</v>
      </c>
      <c r="AP78" s="206">
        <v>-1</v>
      </c>
      <c r="AQ78" s="235">
        <v>-3.3</v>
      </c>
      <c r="AR78" s="226"/>
      <c r="AS78" s="206">
        <v>-3</v>
      </c>
      <c r="AT78" s="235">
        <v>-3.3</v>
      </c>
      <c r="AU78" s="206">
        <v>0</v>
      </c>
      <c r="AV78" s="235">
        <v>0</v>
      </c>
      <c r="AW78" s="206">
        <v>0</v>
      </c>
      <c r="AX78" s="235">
        <v>0</v>
      </c>
      <c r="AY78" s="206">
        <v>-3</v>
      </c>
      <c r="AZ78" s="235">
        <v>-3.3</v>
      </c>
    </row>
    <row r="79" spans="1:52" ht="12.75" customHeight="1">
      <c r="A79" s="12"/>
      <c r="B79" s="355" t="s">
        <v>30</v>
      </c>
      <c r="C79" s="352">
        <v>453</v>
      </c>
      <c r="D79" s="353">
        <v>41410</v>
      </c>
      <c r="E79" s="291">
        <v>7007</v>
      </c>
      <c r="F79" s="231" t="s">
        <v>124</v>
      </c>
      <c r="G79" s="223" t="s">
        <v>50</v>
      </c>
      <c r="H79" s="42" t="s">
        <v>79</v>
      </c>
      <c r="I79" s="207">
        <v>-18.100000000000001</v>
      </c>
      <c r="J79" s="230">
        <v>0</v>
      </c>
      <c r="K79" s="206" t="s">
        <v>98</v>
      </c>
      <c r="L79" s="235">
        <v>0</v>
      </c>
      <c r="M79" s="206">
        <v>-4.0999999999999996</v>
      </c>
      <c r="N79" s="235">
        <v>0</v>
      </c>
      <c r="O79" s="206">
        <v>-22.2</v>
      </c>
      <c r="P79" s="235">
        <v>0</v>
      </c>
      <c r="Q79" s="186"/>
      <c r="R79" s="207">
        <v>-111.9</v>
      </c>
      <c r="S79" s="230">
        <v>0</v>
      </c>
      <c r="T79" s="206" t="s">
        <v>98</v>
      </c>
      <c r="U79" s="235">
        <v>0</v>
      </c>
      <c r="V79" s="206">
        <v>-25.2</v>
      </c>
      <c r="W79" s="235">
        <v>0</v>
      </c>
      <c r="X79" s="206">
        <v>-137.1</v>
      </c>
      <c r="Y79" s="235">
        <v>0</v>
      </c>
      <c r="Z79" s="186"/>
      <c r="AA79" s="207">
        <v>-116.9</v>
      </c>
      <c r="AB79" s="230">
        <v>0</v>
      </c>
      <c r="AC79" s="206" t="s">
        <v>98</v>
      </c>
      <c r="AD79" s="235">
        <v>0</v>
      </c>
      <c r="AE79" s="206">
        <v>-26.3</v>
      </c>
      <c r="AF79" s="235">
        <v>0</v>
      </c>
      <c r="AG79" s="206">
        <v>-143.30000000000001</v>
      </c>
      <c r="AH79" s="235">
        <v>0</v>
      </c>
      <c r="AI79" s="229"/>
      <c r="AJ79" s="207">
        <v>-122.1</v>
      </c>
      <c r="AK79" s="230">
        <v>0</v>
      </c>
      <c r="AL79" s="206" t="s">
        <v>98</v>
      </c>
      <c r="AM79" s="235">
        <v>0</v>
      </c>
      <c r="AN79" s="206">
        <v>-27.5</v>
      </c>
      <c r="AO79" s="235">
        <v>0</v>
      </c>
      <c r="AP79" s="206">
        <v>-149.6</v>
      </c>
      <c r="AQ79" s="235">
        <v>0</v>
      </c>
      <c r="AR79" s="226"/>
      <c r="AS79" s="207">
        <v>0</v>
      </c>
      <c r="AT79" s="230">
        <v>0</v>
      </c>
      <c r="AU79" s="206">
        <v>0</v>
      </c>
      <c r="AV79" s="235">
        <v>0</v>
      </c>
      <c r="AW79" s="206">
        <v>0</v>
      </c>
      <c r="AX79" s="235">
        <v>0</v>
      </c>
      <c r="AY79" s="206">
        <v>0</v>
      </c>
      <c r="AZ79" s="235">
        <v>0</v>
      </c>
    </row>
    <row r="80" spans="1:52" ht="12.75" customHeight="1">
      <c r="A80" s="12"/>
      <c r="B80" s="355" t="s">
        <v>30</v>
      </c>
      <c r="C80" s="352">
        <v>82</v>
      </c>
      <c r="D80" s="353">
        <v>41327</v>
      </c>
      <c r="E80" s="291">
        <v>7007</v>
      </c>
      <c r="F80" s="231" t="s">
        <v>124</v>
      </c>
      <c r="G80" s="223" t="s">
        <v>107</v>
      </c>
      <c r="H80" s="209" t="s">
        <v>106</v>
      </c>
      <c r="I80" s="207">
        <v>-0.1</v>
      </c>
      <c r="J80" s="230">
        <v>0</v>
      </c>
      <c r="K80" s="206" t="s">
        <v>98</v>
      </c>
      <c r="L80" s="235">
        <v>0</v>
      </c>
      <c r="M80" s="206">
        <v>0</v>
      </c>
      <c r="N80" s="235">
        <v>0</v>
      </c>
      <c r="O80" s="206">
        <v>-0.1</v>
      </c>
      <c r="P80" s="235">
        <v>0</v>
      </c>
      <c r="Q80" s="186"/>
      <c r="R80" s="207">
        <v>-0.2</v>
      </c>
      <c r="S80" s="230">
        <v>0</v>
      </c>
      <c r="T80" s="206" t="s">
        <v>98</v>
      </c>
      <c r="U80" s="235">
        <v>0</v>
      </c>
      <c r="V80" s="206">
        <v>0</v>
      </c>
      <c r="W80" s="235">
        <v>0</v>
      </c>
      <c r="X80" s="206">
        <v>-0.2</v>
      </c>
      <c r="Y80" s="235">
        <v>0</v>
      </c>
      <c r="Z80" s="186"/>
      <c r="AA80" s="206">
        <v>-0.2</v>
      </c>
      <c r="AB80" s="235">
        <v>0</v>
      </c>
      <c r="AC80" s="206" t="s">
        <v>98</v>
      </c>
      <c r="AD80" s="235">
        <v>0</v>
      </c>
      <c r="AE80" s="206">
        <v>0</v>
      </c>
      <c r="AF80" s="235">
        <v>0</v>
      </c>
      <c r="AG80" s="206">
        <v>-0.2</v>
      </c>
      <c r="AH80" s="235">
        <v>0</v>
      </c>
      <c r="AI80" s="229"/>
      <c r="AJ80" s="206">
        <v>0</v>
      </c>
      <c r="AK80" s="235">
        <v>0</v>
      </c>
      <c r="AL80" s="206">
        <v>0</v>
      </c>
      <c r="AM80" s="235">
        <v>0</v>
      </c>
      <c r="AN80" s="206">
        <v>0</v>
      </c>
      <c r="AO80" s="235">
        <v>0</v>
      </c>
      <c r="AP80" s="206">
        <v>0</v>
      </c>
      <c r="AQ80" s="235">
        <v>0</v>
      </c>
      <c r="AR80" s="226"/>
      <c r="AS80" s="206">
        <v>0</v>
      </c>
      <c r="AT80" s="235">
        <v>0</v>
      </c>
      <c r="AU80" s="206">
        <v>0</v>
      </c>
      <c r="AV80" s="235">
        <v>0</v>
      </c>
      <c r="AW80" s="206">
        <v>0</v>
      </c>
      <c r="AX80" s="235">
        <v>0</v>
      </c>
      <c r="AY80" s="206">
        <v>0</v>
      </c>
      <c r="AZ80" s="235">
        <v>0</v>
      </c>
    </row>
    <row r="81" spans="1:52" s="226" customFormat="1" ht="12.75" customHeight="1">
      <c r="A81" s="223"/>
      <c r="B81" s="355"/>
      <c r="C81" s="352"/>
      <c r="D81" s="353"/>
      <c r="E81" s="231"/>
      <c r="F81" s="231"/>
      <c r="G81" s="205"/>
      <c r="H81" s="209" t="s">
        <v>202</v>
      </c>
      <c r="I81" s="207">
        <f>+SUM(I72:I80)</f>
        <v>-45.9</v>
      </c>
      <c r="J81" s="230">
        <f t="shared" ref="J81:P81" si="409">+SUM(J72:J80)</f>
        <v>-3.4</v>
      </c>
      <c r="K81" s="207">
        <f t="shared" si="409"/>
        <v>0</v>
      </c>
      <c r="L81" s="230">
        <f t="shared" si="409"/>
        <v>0</v>
      </c>
      <c r="M81" s="207">
        <f t="shared" si="409"/>
        <v>-10.3</v>
      </c>
      <c r="N81" s="230">
        <f t="shared" si="409"/>
        <v>9.9999999999999978E-2</v>
      </c>
      <c r="O81" s="206">
        <f t="shared" si="409"/>
        <v>-56.199999999999996</v>
      </c>
      <c r="P81" s="235">
        <f t="shared" si="409"/>
        <v>-3.3</v>
      </c>
      <c r="Q81" s="186"/>
      <c r="R81" s="207">
        <f>+SUM(R72:R80)</f>
        <v>-112.2</v>
      </c>
      <c r="S81" s="230">
        <f t="shared" ref="S81" si="410">+SUM(S72:S80)</f>
        <v>-3.5</v>
      </c>
      <c r="T81" s="207">
        <f t="shared" ref="T81" si="411">+SUM(T72:T80)</f>
        <v>0</v>
      </c>
      <c r="U81" s="230">
        <f t="shared" ref="U81" si="412">+SUM(U72:U80)</f>
        <v>0</v>
      </c>
      <c r="V81" s="207">
        <f t="shared" ref="V81" si="413">+SUM(V72:V80)</f>
        <v>-25.2</v>
      </c>
      <c r="W81" s="230">
        <f t="shared" ref="W81" si="414">+SUM(W72:W80)</f>
        <v>0</v>
      </c>
      <c r="X81" s="206">
        <f t="shared" ref="X81" si="415">+SUM(X72:X80)</f>
        <v>-137.39999999999998</v>
      </c>
      <c r="Y81" s="235">
        <f t="shared" ref="Y81" si="416">+SUM(Y72:Y80)</f>
        <v>-3.5</v>
      </c>
      <c r="Z81" s="186"/>
      <c r="AA81" s="207">
        <f>+SUM(AA72:AA80)</f>
        <v>-117.10000000000001</v>
      </c>
      <c r="AB81" s="230">
        <f t="shared" ref="AB81" si="417">+SUM(AB72:AB80)</f>
        <v>-3.4</v>
      </c>
      <c r="AC81" s="207">
        <f t="shared" ref="AC81" si="418">+SUM(AC72:AC80)</f>
        <v>0</v>
      </c>
      <c r="AD81" s="230">
        <f t="shared" ref="AD81" si="419">+SUM(AD72:AD80)</f>
        <v>0</v>
      </c>
      <c r="AE81" s="207">
        <f t="shared" ref="AE81" si="420">+SUM(AE72:AE80)</f>
        <v>-26.3</v>
      </c>
      <c r="AF81" s="230">
        <f t="shared" ref="AF81" si="421">+SUM(AF72:AF80)</f>
        <v>0</v>
      </c>
      <c r="AG81" s="206">
        <f t="shared" ref="AG81" si="422">+SUM(AG72:AG80)</f>
        <v>-143.5</v>
      </c>
      <c r="AH81" s="235">
        <f t="shared" ref="AH81" si="423">+SUM(AH72:AH80)</f>
        <v>-3.4</v>
      </c>
      <c r="AI81" s="229"/>
      <c r="AJ81" s="207">
        <f>+SUM(AJ72:AJ80)</f>
        <v>-123.19999999999999</v>
      </c>
      <c r="AK81" s="230">
        <f t="shared" ref="AK81" si="424">+SUM(AK72:AK80)</f>
        <v>-3.4</v>
      </c>
      <c r="AL81" s="207">
        <f t="shared" ref="AL81" si="425">+SUM(AL72:AL80)</f>
        <v>0</v>
      </c>
      <c r="AM81" s="230">
        <f t="shared" ref="AM81" si="426">+SUM(AM72:AM80)</f>
        <v>0</v>
      </c>
      <c r="AN81" s="207">
        <f t="shared" ref="AN81" si="427">+SUM(AN72:AN80)</f>
        <v>-27.5</v>
      </c>
      <c r="AO81" s="230">
        <f t="shared" ref="AO81" si="428">+SUM(AO72:AO80)</f>
        <v>0</v>
      </c>
      <c r="AP81" s="206">
        <f t="shared" ref="AP81" si="429">+SUM(AP72:AP80)</f>
        <v>-150.69999999999999</v>
      </c>
      <c r="AQ81" s="235">
        <f t="shared" ref="AQ81" si="430">+SUM(AQ72:AQ80)</f>
        <v>-3.4</v>
      </c>
      <c r="AS81" s="207">
        <f>+SUM(AS72:AS80)</f>
        <v>-3.2</v>
      </c>
      <c r="AT81" s="230">
        <f t="shared" ref="AT81" si="431">+SUM(AT72:AT80)</f>
        <v>-3.5</v>
      </c>
      <c r="AU81" s="207">
        <f t="shared" ref="AU81" si="432">+SUM(AU72:AU80)</f>
        <v>0</v>
      </c>
      <c r="AV81" s="230">
        <f t="shared" ref="AV81" si="433">+SUM(AV72:AV80)</f>
        <v>0</v>
      </c>
      <c r="AW81" s="207">
        <f t="shared" ref="AW81" si="434">+SUM(AW72:AW80)</f>
        <v>0</v>
      </c>
      <c r="AX81" s="230">
        <f t="shared" ref="AX81" si="435">+SUM(AX72:AX80)</f>
        <v>0</v>
      </c>
      <c r="AY81" s="206">
        <f t="shared" ref="AY81" si="436">+SUM(AY72:AY80)</f>
        <v>-3.2</v>
      </c>
      <c r="AZ81" s="235">
        <f t="shared" ref="AZ81" si="437">+SUM(AZ72:AZ80)</f>
        <v>-3.5</v>
      </c>
    </row>
    <row r="82" spans="1:52" ht="12.75" customHeight="1">
      <c r="A82" s="12"/>
      <c r="B82" s="355"/>
      <c r="C82" s="294"/>
      <c r="D82" s="325"/>
      <c r="E82" s="365"/>
      <c r="F82" s="231"/>
      <c r="G82" s="296"/>
      <c r="H82" s="376"/>
      <c r="I82" s="305"/>
      <c r="J82" s="288"/>
      <c r="K82" s="304"/>
      <c r="L82" s="306"/>
      <c r="M82" s="305"/>
      <c r="N82" s="288"/>
      <c r="O82" s="304"/>
      <c r="P82" s="306"/>
      <c r="Q82" s="321"/>
      <c r="R82" s="305"/>
      <c r="S82" s="288"/>
      <c r="T82" s="304"/>
      <c r="U82" s="306"/>
      <c r="V82" s="305"/>
      <c r="W82" s="288"/>
      <c r="X82" s="304"/>
      <c r="Y82" s="306"/>
      <c r="Z82" s="367"/>
      <c r="AA82" s="305"/>
      <c r="AB82" s="288"/>
      <c r="AC82" s="304"/>
      <c r="AD82" s="306"/>
      <c r="AE82" s="305"/>
      <c r="AF82" s="288"/>
      <c r="AG82" s="304"/>
      <c r="AH82" s="306"/>
      <c r="AI82" s="367"/>
      <c r="AJ82" s="305"/>
      <c r="AK82" s="288"/>
      <c r="AL82" s="304"/>
      <c r="AM82" s="306"/>
      <c r="AN82" s="305"/>
      <c r="AO82" s="288"/>
      <c r="AP82" s="304"/>
      <c r="AQ82" s="306"/>
      <c r="AR82" s="226"/>
      <c r="AS82" s="305"/>
      <c r="AT82" s="288"/>
      <c r="AU82" s="304"/>
      <c r="AV82" s="306"/>
      <c r="AW82" s="305"/>
      <c r="AX82" s="288"/>
      <c r="AY82" s="304"/>
      <c r="AZ82" s="306"/>
    </row>
    <row r="83" spans="1:52" ht="12.75" customHeight="1">
      <c r="A83" s="11"/>
      <c r="B83" s="355"/>
      <c r="C83" s="293"/>
      <c r="D83" s="184"/>
      <c r="E83" s="231"/>
      <c r="F83" s="231"/>
      <c r="G83" s="329"/>
      <c r="H83" s="487" t="s">
        <v>202</v>
      </c>
      <c r="I83" s="444">
        <f>+SUM(I81,I70,I63,I59,I56,I52,I49,I28,I23,I20,I16,I13,I10,I37,I46,I41)</f>
        <v>-128.46</v>
      </c>
      <c r="J83" s="468">
        <f t="shared" ref="J83:P83" si="438">+SUM(J81,J70,J63,J59,J56,J52,J49,J28,J23,J20,J16,J13,J10,J37,J46,J41)</f>
        <v>-85.96</v>
      </c>
      <c r="K83" s="448">
        <f t="shared" si="438"/>
        <v>-378.90000000000003</v>
      </c>
      <c r="L83" s="441">
        <f t="shared" si="438"/>
        <v>-379.2</v>
      </c>
      <c r="M83" s="448">
        <f t="shared" si="438"/>
        <v>447.4</v>
      </c>
      <c r="N83" s="441">
        <f t="shared" si="438"/>
        <v>458</v>
      </c>
      <c r="O83" s="483">
        <f t="shared" si="438"/>
        <v>-59.990000000000052</v>
      </c>
      <c r="P83" s="485">
        <f t="shared" si="438"/>
        <v>-7.1900000000000528</v>
      </c>
      <c r="Q83" s="467"/>
      <c r="R83" s="444">
        <f>+SUM(R81,R70,R63,R59,R56,R52,R49,R28,R23,R20,R16,R13,R10,R37,R46,R41)</f>
        <v>-193.99999999999997</v>
      </c>
      <c r="S83" s="468">
        <f t="shared" ref="S83:Y83" si="439">+SUM(S81,S70,S63,S59,S56,S52,S49,S28,S23,S20,S16,S13,S10,S37,S46,S41)</f>
        <v>-87.299999999999983</v>
      </c>
      <c r="T83" s="448">
        <f t="shared" si="439"/>
        <v>-369.4</v>
      </c>
      <c r="U83" s="441">
        <f t="shared" si="439"/>
        <v>-369</v>
      </c>
      <c r="V83" s="448">
        <f t="shared" si="439"/>
        <v>414.9</v>
      </c>
      <c r="W83" s="441">
        <f t="shared" si="439"/>
        <v>440.4</v>
      </c>
      <c r="X83" s="483">
        <f t="shared" si="439"/>
        <v>-148.49999999999997</v>
      </c>
      <c r="Y83" s="485">
        <f t="shared" si="439"/>
        <v>-15.900000000000025</v>
      </c>
      <c r="Z83" s="467"/>
      <c r="AA83" s="444">
        <f>+SUM(AA81,AA70,AA63,AA59,AA56,AA52,AA49,AA28,AA23,AA20,AA16,AA13,AA10,AA37,AA46,AA41)</f>
        <v>-203.29999999999998</v>
      </c>
      <c r="AB83" s="468">
        <f t="shared" ref="AB83:AH83" si="440">+SUM(AB81,AB70,AB63,AB59,AB56,AB52,AB49,AB28,AB23,AB20,AB16,AB13,AB10,AB37,AB46,AB41)</f>
        <v>-89.6</v>
      </c>
      <c r="AC83" s="448">
        <f t="shared" si="440"/>
        <v>-368.3</v>
      </c>
      <c r="AD83" s="441">
        <f t="shared" si="440"/>
        <v>-367.90000000000003</v>
      </c>
      <c r="AE83" s="448">
        <f t="shared" si="440"/>
        <v>406.3</v>
      </c>
      <c r="AF83" s="441">
        <f t="shared" si="440"/>
        <v>433</v>
      </c>
      <c r="AG83" s="483">
        <f t="shared" si="440"/>
        <v>-165.40000000000003</v>
      </c>
      <c r="AH83" s="485">
        <f t="shared" si="440"/>
        <v>-24.500000000000046</v>
      </c>
      <c r="AI83" s="449"/>
      <c r="AJ83" s="444">
        <f>+SUM(AJ81,AJ70,AJ63,AJ59,AJ56,AJ52,AJ49,AJ28,AJ23,AJ20,AJ16,AJ13,AJ10,AJ37,AJ46,AJ41)</f>
        <v>-218.7</v>
      </c>
      <c r="AK83" s="468">
        <f t="shared" ref="AK83:AQ83" si="441">+SUM(AK81,AK70,AK63,AK59,AK56,AK52,AK49,AK28,AK23,AK20,AK16,AK13,AK10,AK37,AK46,AK41)</f>
        <v>-98.1</v>
      </c>
      <c r="AL83" s="448">
        <f t="shared" si="441"/>
        <v>-369</v>
      </c>
      <c r="AM83" s="441">
        <f t="shared" si="441"/>
        <v>-368.6</v>
      </c>
      <c r="AN83" s="448">
        <f t="shared" si="441"/>
        <v>403.9</v>
      </c>
      <c r="AO83" s="441">
        <f t="shared" si="441"/>
        <v>431.8</v>
      </c>
      <c r="AP83" s="483">
        <f t="shared" si="441"/>
        <v>-183.79999999999998</v>
      </c>
      <c r="AQ83" s="485">
        <f t="shared" si="441"/>
        <v>-34.899999999999984</v>
      </c>
      <c r="AR83" s="226"/>
      <c r="AS83" s="444">
        <f>+SUM(AS81,AS70,AS63,AS59,AS56,AS52,AS49,AS28,AS23,AS20,AS16,AS13,AS10,AS37,AS46,AS41)</f>
        <v>-109.3</v>
      </c>
      <c r="AT83" s="468">
        <f t="shared" ref="AT83:AZ83" si="442">+SUM(AT81,AT70,AT63,AT59,AT56,AT52,AT49,AT28,AT23,AT20,AT16,AT13,AT10,AT37,AT46,AT41)</f>
        <v>-109.69999999999999</v>
      </c>
      <c r="AU83" s="448">
        <f t="shared" si="442"/>
        <v>-369.5</v>
      </c>
      <c r="AV83" s="441">
        <f t="shared" si="442"/>
        <v>-369.1</v>
      </c>
      <c r="AW83" s="448">
        <f t="shared" si="442"/>
        <v>432.2</v>
      </c>
      <c r="AX83" s="441">
        <f t="shared" si="442"/>
        <v>432.6</v>
      </c>
      <c r="AY83" s="483">
        <f t="shared" si="442"/>
        <v>-46.600000000000023</v>
      </c>
      <c r="AZ83" s="485">
        <f t="shared" si="442"/>
        <v>-46.200000000000024</v>
      </c>
    </row>
    <row r="84" spans="1:52" ht="12.75" customHeight="1">
      <c r="A84" s="11"/>
      <c r="B84" s="234"/>
      <c r="C84" s="373"/>
      <c r="D84" s="374"/>
      <c r="E84" s="366"/>
      <c r="F84" s="231"/>
      <c r="G84" s="338"/>
      <c r="H84" s="493"/>
      <c r="I84" s="484"/>
      <c r="J84" s="486"/>
      <c r="K84" s="484"/>
      <c r="L84" s="486"/>
      <c r="M84" s="484"/>
      <c r="N84" s="486"/>
      <c r="O84" s="489"/>
      <c r="P84" s="490"/>
      <c r="Q84" s="494"/>
      <c r="R84" s="484"/>
      <c r="S84" s="486"/>
      <c r="T84" s="484"/>
      <c r="U84" s="486"/>
      <c r="V84" s="484"/>
      <c r="W84" s="486"/>
      <c r="X84" s="489"/>
      <c r="Y84" s="490"/>
      <c r="Z84" s="494"/>
      <c r="AA84" s="484"/>
      <c r="AB84" s="486"/>
      <c r="AC84" s="484"/>
      <c r="AD84" s="486"/>
      <c r="AE84" s="484"/>
      <c r="AF84" s="486"/>
      <c r="AG84" s="489"/>
      <c r="AH84" s="490"/>
      <c r="AI84" s="494"/>
      <c r="AJ84" s="484"/>
      <c r="AK84" s="486"/>
      <c r="AL84" s="484"/>
      <c r="AM84" s="486"/>
      <c r="AN84" s="484"/>
      <c r="AO84" s="486"/>
      <c r="AP84" s="489"/>
      <c r="AQ84" s="490"/>
      <c r="AR84" s="226"/>
      <c r="AS84" s="305"/>
      <c r="AT84" s="307"/>
      <c r="AU84" s="305"/>
      <c r="AV84" s="307"/>
      <c r="AW84" s="305"/>
      <c r="AX84" s="307"/>
      <c r="AY84" s="319"/>
      <c r="AZ84" s="320"/>
    </row>
    <row r="85" spans="1:52" ht="12.75" customHeight="1">
      <c r="A85" s="11"/>
      <c r="B85" s="355"/>
      <c r="C85" s="293"/>
      <c r="D85" s="184"/>
      <c r="E85" s="366"/>
      <c r="F85" s="231"/>
      <c r="G85" s="295"/>
      <c r="H85" s="505" t="s">
        <v>203</v>
      </c>
      <c r="I85" s="483">
        <v>0</v>
      </c>
      <c r="J85" s="485">
        <v>0</v>
      </c>
      <c r="K85" s="483">
        <v>0</v>
      </c>
      <c r="L85" s="485">
        <v>0</v>
      </c>
      <c r="M85" s="483">
        <v>0</v>
      </c>
      <c r="N85" s="485">
        <v>0</v>
      </c>
      <c r="O85" s="483">
        <v>0</v>
      </c>
      <c r="P85" s="485">
        <v>0</v>
      </c>
      <c r="Q85" s="492"/>
      <c r="R85" s="483">
        <v>0</v>
      </c>
      <c r="S85" s="485">
        <v>0</v>
      </c>
      <c r="T85" s="483">
        <v>0</v>
      </c>
      <c r="U85" s="485">
        <v>0</v>
      </c>
      <c r="V85" s="483">
        <v>0</v>
      </c>
      <c r="W85" s="485">
        <v>0</v>
      </c>
      <c r="X85" s="483">
        <v>0</v>
      </c>
      <c r="Y85" s="485">
        <v>0</v>
      </c>
      <c r="Z85" s="502"/>
      <c r="AA85" s="483">
        <v>0</v>
      </c>
      <c r="AB85" s="485">
        <v>0</v>
      </c>
      <c r="AC85" s="483">
        <v>0</v>
      </c>
      <c r="AD85" s="485">
        <v>0</v>
      </c>
      <c r="AE85" s="483">
        <v>0</v>
      </c>
      <c r="AF85" s="485">
        <v>0</v>
      </c>
      <c r="AG85" s="483">
        <v>0</v>
      </c>
      <c r="AH85" s="485">
        <v>0</v>
      </c>
      <c r="AI85" s="502"/>
      <c r="AJ85" s="483">
        <v>0</v>
      </c>
      <c r="AK85" s="485">
        <v>0</v>
      </c>
      <c r="AL85" s="483">
        <v>0</v>
      </c>
      <c r="AM85" s="485">
        <v>0</v>
      </c>
      <c r="AN85" s="483">
        <v>0</v>
      </c>
      <c r="AO85" s="485">
        <v>0</v>
      </c>
      <c r="AP85" s="483">
        <v>0</v>
      </c>
      <c r="AQ85" s="485">
        <v>0</v>
      </c>
      <c r="AR85" s="226"/>
      <c r="AS85" s="483">
        <v>0</v>
      </c>
      <c r="AT85" s="485">
        <v>0</v>
      </c>
      <c r="AU85" s="483">
        <v>0</v>
      </c>
      <c r="AV85" s="485">
        <v>0</v>
      </c>
      <c r="AW85" s="483">
        <v>0</v>
      </c>
      <c r="AX85" s="485">
        <v>0</v>
      </c>
      <c r="AY85" s="483">
        <v>0</v>
      </c>
      <c r="AZ85" s="485">
        <v>0</v>
      </c>
    </row>
    <row r="86" spans="1:52" ht="12.75" customHeight="1">
      <c r="A86" s="11"/>
      <c r="B86" s="355"/>
      <c r="C86" s="293"/>
      <c r="D86" s="184"/>
      <c r="E86" s="366"/>
      <c r="F86" s="231"/>
      <c r="G86" s="379"/>
      <c r="H86" s="42"/>
      <c r="I86" s="483"/>
      <c r="J86" s="485"/>
      <c r="K86" s="483"/>
      <c r="L86" s="485"/>
      <c r="M86" s="483"/>
      <c r="N86" s="485"/>
      <c r="O86" s="483"/>
      <c r="P86" s="485"/>
      <c r="Q86" s="492"/>
      <c r="R86" s="483"/>
      <c r="S86" s="485"/>
      <c r="T86" s="483"/>
      <c r="U86" s="485"/>
      <c r="V86" s="483"/>
      <c r="W86" s="485"/>
      <c r="X86" s="483"/>
      <c r="Y86" s="485"/>
      <c r="Z86" s="502"/>
      <c r="AA86" s="483"/>
      <c r="AB86" s="485"/>
      <c r="AC86" s="483"/>
      <c r="AD86" s="485"/>
      <c r="AE86" s="483"/>
      <c r="AF86" s="485"/>
      <c r="AG86" s="483"/>
      <c r="AH86" s="485"/>
      <c r="AI86" s="502"/>
      <c r="AJ86" s="483"/>
      <c r="AK86" s="485"/>
      <c r="AL86" s="483"/>
      <c r="AM86" s="485"/>
      <c r="AN86" s="483"/>
      <c r="AO86" s="485"/>
      <c r="AP86" s="483"/>
      <c r="AQ86" s="485"/>
      <c r="AR86" s="226"/>
      <c r="AS86" s="304"/>
      <c r="AT86" s="306"/>
      <c r="AU86" s="304"/>
      <c r="AV86" s="306"/>
      <c r="AW86" s="304"/>
      <c r="AX86" s="306"/>
      <c r="AY86" s="304"/>
      <c r="AZ86" s="306"/>
    </row>
    <row r="87" spans="1:52" ht="12.75" customHeight="1">
      <c r="A87" s="11"/>
      <c r="B87" s="355"/>
      <c r="C87" s="293"/>
      <c r="D87" s="184"/>
      <c r="E87" s="366"/>
      <c r="F87" s="231"/>
      <c r="G87" s="379"/>
      <c r="H87" s="505" t="s">
        <v>204</v>
      </c>
      <c r="I87" s="483">
        <f>+I83-I85</f>
        <v>-128.46</v>
      </c>
      <c r="J87" s="485">
        <f t="shared" ref="J87:P87" si="443">+J83-J85</f>
        <v>-85.96</v>
      </c>
      <c r="K87" s="483">
        <f t="shared" si="443"/>
        <v>-378.90000000000003</v>
      </c>
      <c r="L87" s="485">
        <f t="shared" si="443"/>
        <v>-379.2</v>
      </c>
      <c r="M87" s="483">
        <f t="shared" si="443"/>
        <v>447.4</v>
      </c>
      <c r="N87" s="485">
        <f t="shared" si="443"/>
        <v>458</v>
      </c>
      <c r="O87" s="483">
        <f t="shared" si="443"/>
        <v>-59.990000000000052</v>
      </c>
      <c r="P87" s="485">
        <f t="shared" si="443"/>
        <v>-7.1900000000000528</v>
      </c>
      <c r="Q87" s="492"/>
      <c r="R87" s="483">
        <f>+R83-R85</f>
        <v>-193.99999999999997</v>
      </c>
      <c r="S87" s="485">
        <f t="shared" ref="S87:Y87" si="444">+S83-S85</f>
        <v>-87.299999999999983</v>
      </c>
      <c r="T87" s="483">
        <f t="shared" si="444"/>
        <v>-369.4</v>
      </c>
      <c r="U87" s="485">
        <f t="shared" si="444"/>
        <v>-369</v>
      </c>
      <c r="V87" s="483">
        <f t="shared" si="444"/>
        <v>414.9</v>
      </c>
      <c r="W87" s="485">
        <f t="shared" si="444"/>
        <v>440.4</v>
      </c>
      <c r="X87" s="483">
        <f t="shared" si="444"/>
        <v>-148.49999999999997</v>
      </c>
      <c r="Y87" s="485">
        <f t="shared" si="444"/>
        <v>-15.900000000000025</v>
      </c>
      <c r="Z87" s="502"/>
      <c r="AA87" s="483">
        <f>+AA83-AA85</f>
        <v>-203.29999999999998</v>
      </c>
      <c r="AB87" s="485">
        <f t="shared" ref="AB87:AH87" si="445">+AB83-AB85</f>
        <v>-89.6</v>
      </c>
      <c r="AC87" s="483">
        <f t="shared" si="445"/>
        <v>-368.3</v>
      </c>
      <c r="AD87" s="485">
        <f t="shared" si="445"/>
        <v>-367.90000000000003</v>
      </c>
      <c r="AE87" s="483">
        <f t="shared" si="445"/>
        <v>406.3</v>
      </c>
      <c r="AF87" s="485">
        <f t="shared" si="445"/>
        <v>433</v>
      </c>
      <c r="AG87" s="483">
        <f t="shared" si="445"/>
        <v>-165.40000000000003</v>
      </c>
      <c r="AH87" s="485">
        <f t="shared" si="445"/>
        <v>-24.500000000000046</v>
      </c>
      <c r="AI87" s="502"/>
      <c r="AJ87" s="483">
        <f>+AJ83-AJ85</f>
        <v>-218.7</v>
      </c>
      <c r="AK87" s="485">
        <f t="shared" ref="AK87:AQ87" si="446">+AK83-AK85</f>
        <v>-98.1</v>
      </c>
      <c r="AL87" s="483">
        <f t="shared" si="446"/>
        <v>-369</v>
      </c>
      <c r="AM87" s="485">
        <f t="shared" si="446"/>
        <v>-368.6</v>
      </c>
      <c r="AN87" s="483">
        <f t="shared" si="446"/>
        <v>403.9</v>
      </c>
      <c r="AO87" s="485">
        <f t="shared" si="446"/>
        <v>431.8</v>
      </c>
      <c r="AP87" s="483">
        <f t="shared" si="446"/>
        <v>-183.79999999999998</v>
      </c>
      <c r="AQ87" s="485">
        <f t="shared" si="446"/>
        <v>-34.899999999999984</v>
      </c>
      <c r="AR87" s="226"/>
      <c r="AS87" s="483">
        <f>+AS83-AS85</f>
        <v>-109.3</v>
      </c>
      <c r="AT87" s="485">
        <f t="shared" ref="AT87:AZ87" si="447">+AT83-AT85</f>
        <v>-109.69999999999999</v>
      </c>
      <c r="AU87" s="483">
        <f t="shared" si="447"/>
        <v>-369.5</v>
      </c>
      <c r="AV87" s="485">
        <f t="shared" si="447"/>
        <v>-369.1</v>
      </c>
      <c r="AW87" s="483">
        <f t="shared" si="447"/>
        <v>432.2</v>
      </c>
      <c r="AX87" s="485">
        <f t="shared" si="447"/>
        <v>432.6</v>
      </c>
      <c r="AY87" s="483">
        <f t="shared" si="447"/>
        <v>-46.600000000000023</v>
      </c>
      <c r="AZ87" s="485">
        <f t="shared" si="447"/>
        <v>-46.200000000000024</v>
      </c>
    </row>
    <row r="88" spans="1:52" ht="12.75" customHeight="1">
      <c r="A88" s="11"/>
      <c r="B88" s="355"/>
      <c r="C88" s="352"/>
      <c r="D88" s="353"/>
      <c r="E88" s="291"/>
      <c r="F88" s="231"/>
      <c r="G88" s="360"/>
      <c r="H88" s="209"/>
      <c r="I88" s="207"/>
      <c r="J88" s="230"/>
      <c r="K88" s="206"/>
      <c r="L88" s="235"/>
      <c r="M88" s="206"/>
      <c r="N88" s="235"/>
      <c r="O88" s="206"/>
      <c r="P88" s="235"/>
      <c r="Q88" s="186"/>
      <c r="R88" s="207"/>
      <c r="S88" s="230"/>
      <c r="T88" s="206"/>
      <c r="U88" s="235"/>
      <c r="V88" s="206"/>
      <c r="W88" s="235"/>
      <c r="X88" s="206"/>
      <c r="Y88" s="235"/>
      <c r="Z88" s="186"/>
      <c r="AA88" s="206"/>
      <c r="AB88" s="235"/>
      <c r="AC88" s="206"/>
      <c r="AD88" s="235"/>
      <c r="AE88" s="206"/>
      <c r="AF88" s="235"/>
      <c r="AG88" s="206"/>
      <c r="AH88" s="235"/>
      <c r="AI88" s="229"/>
      <c r="AJ88" s="206"/>
      <c r="AK88" s="235"/>
      <c r="AL88" s="206"/>
      <c r="AM88" s="235"/>
      <c r="AN88" s="206"/>
      <c r="AO88" s="235"/>
      <c r="AP88" s="206"/>
      <c r="AQ88" s="235"/>
      <c r="AR88" s="226"/>
      <c r="AS88" s="206"/>
      <c r="AT88" s="235"/>
      <c r="AU88" s="206"/>
      <c r="AV88" s="235"/>
      <c r="AW88" s="206"/>
      <c r="AX88" s="235"/>
      <c r="AY88" s="206"/>
      <c r="AZ88" s="235"/>
    </row>
    <row r="89" spans="1:52" ht="12.75" customHeight="1">
      <c r="A89" s="11"/>
      <c r="B89" s="355"/>
      <c r="C89" s="312"/>
      <c r="D89" s="184"/>
      <c r="E89" s="365"/>
      <c r="F89" s="231"/>
      <c r="G89" s="349"/>
      <c r="H89" s="376"/>
      <c r="I89" s="305"/>
      <c r="J89" s="307"/>
      <c r="K89" s="305"/>
      <c r="L89" s="307"/>
      <c r="M89" s="305"/>
      <c r="N89" s="307"/>
      <c r="O89" s="304"/>
      <c r="P89" s="306"/>
      <c r="Q89" s="321"/>
      <c r="R89" s="305"/>
      <c r="S89" s="307"/>
      <c r="T89" s="305"/>
      <c r="U89" s="307"/>
      <c r="V89" s="305"/>
      <c r="W89" s="307"/>
      <c r="X89" s="304"/>
      <c r="Y89" s="306"/>
      <c r="Z89" s="367"/>
      <c r="AA89" s="305"/>
      <c r="AB89" s="307"/>
      <c r="AC89" s="305"/>
      <c r="AD89" s="307"/>
      <c r="AE89" s="305"/>
      <c r="AF89" s="307"/>
      <c r="AG89" s="304"/>
      <c r="AH89" s="306"/>
      <c r="AI89" s="367"/>
      <c r="AJ89" s="305"/>
      <c r="AK89" s="307"/>
      <c r="AL89" s="305"/>
      <c r="AM89" s="307"/>
      <c r="AN89" s="305"/>
      <c r="AO89" s="307"/>
      <c r="AP89" s="304"/>
      <c r="AQ89" s="306"/>
      <c r="AR89" s="226"/>
      <c r="AS89" s="305"/>
      <c r="AT89" s="307"/>
      <c r="AU89" s="305"/>
      <c r="AV89" s="307"/>
      <c r="AW89" s="305"/>
      <c r="AX89" s="307"/>
      <c r="AY89" s="304"/>
      <c r="AZ89" s="306"/>
    </row>
    <row r="90" spans="1:52" ht="12.75" customHeight="1">
      <c r="A90" s="11"/>
      <c r="B90" s="355"/>
      <c r="C90" s="14"/>
      <c r="D90" s="20"/>
      <c r="E90" s="366"/>
      <c r="F90" s="231"/>
      <c r="G90" s="39"/>
      <c r="H90" s="42"/>
      <c r="I90" s="305"/>
      <c r="J90" s="307"/>
      <c r="K90" s="305"/>
      <c r="L90" s="307"/>
      <c r="M90" s="305"/>
      <c r="N90" s="307"/>
      <c r="O90" s="304"/>
      <c r="P90" s="306"/>
      <c r="Q90" s="321"/>
      <c r="R90" s="305"/>
      <c r="S90" s="307"/>
      <c r="T90" s="305"/>
      <c r="U90" s="307"/>
      <c r="V90" s="305"/>
      <c r="W90" s="307"/>
      <c r="X90" s="304"/>
      <c r="Y90" s="306"/>
      <c r="Z90" s="367"/>
      <c r="AA90" s="305"/>
      <c r="AB90" s="307"/>
      <c r="AC90" s="305"/>
      <c r="AD90" s="307"/>
      <c r="AE90" s="305"/>
      <c r="AF90" s="307"/>
      <c r="AG90" s="304"/>
      <c r="AH90" s="306"/>
      <c r="AI90" s="367"/>
      <c r="AJ90" s="305"/>
      <c r="AK90" s="307"/>
      <c r="AL90" s="305"/>
      <c r="AM90" s="307"/>
      <c r="AN90" s="305"/>
      <c r="AO90" s="307"/>
      <c r="AP90" s="304"/>
      <c r="AQ90" s="306"/>
      <c r="AR90" s="226"/>
      <c r="AS90" s="305"/>
      <c r="AT90" s="307"/>
      <c r="AU90" s="305"/>
      <c r="AV90" s="307"/>
      <c r="AW90" s="305"/>
      <c r="AX90" s="307"/>
      <c r="AY90" s="304"/>
      <c r="AZ90" s="306"/>
    </row>
    <row r="91" spans="1:52" ht="12.75" customHeight="1">
      <c r="A91" s="11"/>
      <c r="B91" s="355"/>
      <c r="C91" s="14"/>
      <c r="D91" s="20"/>
      <c r="E91" s="366"/>
      <c r="F91" s="231"/>
      <c r="G91" s="39"/>
      <c r="H91" s="42"/>
      <c r="I91" s="207"/>
      <c r="J91" s="230"/>
      <c r="K91" s="206"/>
      <c r="L91" s="235"/>
      <c r="M91" s="206"/>
      <c r="N91" s="235"/>
      <c r="O91" s="206"/>
      <c r="P91" s="235"/>
      <c r="Q91" s="186"/>
      <c r="R91" s="207"/>
      <c r="S91" s="230"/>
      <c r="T91" s="206"/>
      <c r="U91" s="235"/>
      <c r="V91" s="206"/>
      <c r="W91" s="235"/>
      <c r="X91" s="206"/>
      <c r="Y91" s="235"/>
      <c r="Z91" s="186"/>
      <c r="AA91" s="207"/>
      <c r="AB91" s="230"/>
      <c r="AC91" s="206"/>
      <c r="AD91" s="235"/>
      <c r="AE91" s="206"/>
      <c r="AF91" s="235"/>
      <c r="AG91" s="206"/>
      <c r="AH91" s="235"/>
      <c r="AI91" s="229"/>
      <c r="AJ91" s="207"/>
      <c r="AK91" s="230"/>
      <c r="AL91" s="206"/>
      <c r="AM91" s="235"/>
      <c r="AN91" s="206"/>
      <c r="AO91" s="235"/>
      <c r="AP91" s="206"/>
      <c r="AQ91" s="235"/>
      <c r="AR91" s="226"/>
      <c r="AS91" s="207"/>
      <c r="AT91" s="230"/>
      <c r="AU91" s="206"/>
      <c r="AV91" s="235"/>
      <c r="AW91" s="206"/>
      <c r="AX91" s="235"/>
      <c r="AY91" s="206"/>
      <c r="AZ91" s="235"/>
    </row>
    <row r="92" spans="1:52" ht="12.75" customHeight="1">
      <c r="A92" s="11"/>
      <c r="B92" s="355"/>
      <c r="C92" s="14"/>
      <c r="D92" s="20"/>
      <c r="E92" s="366"/>
      <c r="F92" s="231"/>
      <c r="G92" s="39"/>
      <c r="H92" s="42"/>
      <c r="I92" s="305"/>
      <c r="J92" s="307"/>
      <c r="K92" s="305"/>
      <c r="L92" s="307"/>
      <c r="M92" s="305"/>
      <c r="N92" s="307"/>
      <c r="O92" s="304"/>
      <c r="P92" s="306"/>
      <c r="Q92" s="321"/>
      <c r="R92" s="305"/>
      <c r="S92" s="307"/>
      <c r="T92" s="305"/>
      <c r="U92" s="307"/>
      <c r="V92" s="305"/>
      <c r="W92" s="307"/>
      <c r="X92" s="304"/>
      <c r="Y92" s="306"/>
      <c r="Z92" s="367"/>
      <c r="AA92" s="305"/>
      <c r="AB92" s="307"/>
      <c r="AC92" s="305"/>
      <c r="AD92" s="307"/>
      <c r="AE92" s="305"/>
      <c r="AF92" s="307"/>
      <c r="AG92" s="304"/>
      <c r="AH92" s="306"/>
      <c r="AI92" s="367"/>
      <c r="AJ92" s="305"/>
      <c r="AK92" s="307"/>
      <c r="AL92" s="305"/>
      <c r="AM92" s="307"/>
      <c r="AN92" s="305"/>
      <c r="AO92" s="307"/>
      <c r="AP92" s="304"/>
      <c r="AQ92" s="306"/>
      <c r="AR92" s="226"/>
      <c r="AS92" s="305"/>
      <c r="AT92" s="307"/>
      <c r="AU92" s="305"/>
      <c r="AV92" s="307"/>
      <c r="AW92" s="305"/>
      <c r="AX92" s="307"/>
      <c r="AY92" s="304"/>
      <c r="AZ92" s="306"/>
    </row>
    <row r="93" spans="1:52" ht="12.75" customHeight="1">
      <c r="A93" s="11"/>
      <c r="B93" s="355"/>
      <c r="C93" s="14"/>
      <c r="D93" s="20"/>
      <c r="E93" s="366"/>
      <c r="F93" s="231"/>
      <c r="G93" s="39"/>
      <c r="H93" s="42"/>
      <c r="I93" s="305"/>
      <c r="J93" s="307"/>
      <c r="K93" s="305"/>
      <c r="L93" s="307"/>
      <c r="M93" s="305"/>
      <c r="N93" s="307"/>
      <c r="O93" s="304"/>
      <c r="P93" s="306"/>
      <c r="Q93" s="321"/>
      <c r="R93" s="305"/>
      <c r="S93" s="307"/>
      <c r="T93" s="305"/>
      <c r="U93" s="307"/>
      <c r="V93" s="305"/>
      <c r="W93" s="307"/>
      <c r="X93" s="304"/>
      <c r="Y93" s="306"/>
      <c r="Z93" s="367"/>
      <c r="AA93" s="305"/>
      <c r="AB93" s="307"/>
      <c r="AC93" s="305"/>
      <c r="AD93" s="307"/>
      <c r="AE93" s="305"/>
      <c r="AF93" s="307"/>
      <c r="AG93" s="304"/>
      <c r="AH93" s="306"/>
      <c r="AI93" s="367"/>
      <c r="AJ93" s="305"/>
      <c r="AK93" s="307"/>
      <c r="AL93" s="305"/>
      <c r="AM93" s="307"/>
      <c r="AN93" s="305"/>
      <c r="AO93" s="307"/>
      <c r="AP93" s="304"/>
      <c r="AQ93" s="306"/>
      <c r="AR93" s="226"/>
      <c r="AS93" s="305"/>
      <c r="AT93" s="307"/>
      <c r="AU93" s="305"/>
      <c r="AV93" s="307"/>
      <c r="AW93" s="305"/>
      <c r="AX93" s="307"/>
      <c r="AY93" s="304"/>
      <c r="AZ93" s="306"/>
    </row>
    <row r="94" spans="1:52" ht="12.75" customHeight="1">
      <c r="A94" s="11"/>
      <c r="B94" s="355"/>
      <c r="C94" s="14"/>
      <c r="D94" s="20"/>
      <c r="E94" s="366"/>
      <c r="F94" s="231"/>
      <c r="G94" s="39"/>
      <c r="H94" s="27"/>
      <c r="I94" s="305"/>
      <c r="J94" s="307"/>
      <c r="K94" s="305"/>
      <c r="L94" s="307"/>
      <c r="M94" s="305"/>
      <c r="N94" s="307"/>
      <c r="O94" s="304"/>
      <c r="P94" s="306"/>
      <c r="Q94" s="321"/>
      <c r="R94" s="305"/>
      <c r="S94" s="307"/>
      <c r="T94" s="305"/>
      <c r="U94" s="307"/>
      <c r="V94" s="305"/>
      <c r="W94" s="307"/>
      <c r="X94" s="304"/>
      <c r="Y94" s="306"/>
      <c r="Z94" s="367"/>
      <c r="AA94" s="305"/>
      <c r="AB94" s="307"/>
      <c r="AC94" s="305"/>
      <c r="AD94" s="307"/>
      <c r="AE94" s="305"/>
      <c r="AF94" s="307"/>
      <c r="AG94" s="304"/>
      <c r="AH94" s="306"/>
      <c r="AI94" s="367"/>
      <c r="AJ94" s="305"/>
      <c r="AK94" s="307"/>
      <c r="AL94" s="305"/>
      <c r="AM94" s="307"/>
      <c r="AN94" s="305"/>
      <c r="AO94" s="307"/>
      <c r="AP94" s="304"/>
      <c r="AQ94" s="306"/>
      <c r="AR94" s="226"/>
      <c r="AS94" s="305"/>
      <c r="AT94" s="307"/>
      <c r="AU94" s="305"/>
      <c r="AV94" s="307"/>
      <c r="AW94" s="305"/>
      <c r="AX94" s="307"/>
      <c r="AY94" s="304"/>
      <c r="AZ94" s="306"/>
    </row>
    <row r="95" spans="1:52" ht="12.75" customHeight="1">
      <c r="A95" s="46"/>
      <c r="B95" s="47"/>
      <c r="C95" s="48"/>
      <c r="D95" s="49"/>
      <c r="E95" s="50"/>
      <c r="F95" s="36"/>
      <c r="G95" s="40"/>
      <c r="H95" s="56"/>
      <c r="I95" s="52"/>
      <c r="J95" s="53"/>
      <c r="K95" s="53"/>
      <c r="L95" s="53"/>
      <c r="M95" s="53"/>
      <c r="N95" s="53"/>
      <c r="O95" s="54"/>
      <c r="P95" s="54"/>
      <c r="Q95" s="55"/>
      <c r="R95" s="52"/>
      <c r="S95" s="53"/>
      <c r="T95" s="53"/>
      <c r="U95" s="53"/>
      <c r="V95" s="53"/>
      <c r="W95" s="53"/>
      <c r="X95" s="54"/>
      <c r="Y95" s="54"/>
      <c r="Z95" s="53"/>
      <c r="AA95" s="52"/>
      <c r="AB95" s="53"/>
      <c r="AC95" s="53"/>
      <c r="AD95" s="53"/>
      <c r="AE95" s="53"/>
      <c r="AF95" s="53"/>
      <c r="AG95" s="54"/>
      <c r="AH95" s="54"/>
      <c r="AI95" s="53"/>
      <c r="AJ95" s="52"/>
      <c r="AK95" s="53"/>
      <c r="AL95" s="53"/>
      <c r="AM95" s="53"/>
      <c r="AN95" s="53"/>
      <c r="AO95" s="53"/>
      <c r="AP95" s="54"/>
      <c r="AQ95" s="54"/>
      <c r="AS95" s="384"/>
      <c r="AT95" s="385"/>
      <c r="AU95" s="385"/>
      <c r="AV95" s="385"/>
      <c r="AW95" s="385"/>
      <c r="AX95" s="385"/>
      <c r="AY95" s="386"/>
      <c r="AZ95" s="386"/>
    </row>
    <row r="96" spans="1:52" ht="12.75" customHeight="1">
      <c r="A96" s="46"/>
      <c r="B96" s="47"/>
      <c r="C96" s="48"/>
      <c r="D96" s="49"/>
      <c r="E96" s="50"/>
      <c r="F96" s="36"/>
      <c r="G96" s="40"/>
      <c r="H96" s="56"/>
      <c r="I96" s="52"/>
      <c r="J96" s="53"/>
      <c r="K96" s="53"/>
      <c r="L96" s="53"/>
      <c r="M96" s="53"/>
      <c r="N96" s="53"/>
      <c r="O96" s="54"/>
      <c r="P96" s="54"/>
      <c r="Q96" s="55"/>
      <c r="R96" s="52"/>
      <c r="S96" s="53"/>
      <c r="T96" s="53"/>
      <c r="U96" s="53"/>
      <c r="V96" s="53"/>
      <c r="W96" s="53"/>
      <c r="X96" s="54"/>
      <c r="Y96" s="54"/>
      <c r="Z96" s="53"/>
      <c r="AA96" s="52"/>
      <c r="AB96" s="53"/>
      <c r="AC96" s="53"/>
      <c r="AD96" s="53"/>
      <c r="AE96" s="53"/>
      <c r="AF96" s="53"/>
      <c r="AG96" s="54"/>
      <c r="AH96" s="54"/>
      <c r="AI96" s="53"/>
      <c r="AJ96" s="52"/>
      <c r="AK96" s="53"/>
      <c r="AL96" s="53"/>
      <c r="AM96" s="53"/>
      <c r="AN96" s="53"/>
      <c r="AO96" s="53"/>
      <c r="AP96" s="54"/>
      <c r="AQ96" s="54"/>
      <c r="AS96" s="384"/>
      <c r="AT96" s="385"/>
      <c r="AU96" s="385"/>
      <c r="AV96" s="385"/>
      <c r="AW96" s="385"/>
      <c r="AX96" s="385"/>
      <c r="AY96" s="386"/>
      <c r="AZ96" s="386"/>
    </row>
    <row r="97" spans="1:52" ht="12.75" customHeight="1">
      <c r="A97" s="46"/>
      <c r="B97" s="33"/>
      <c r="C97" s="57"/>
      <c r="D97" s="58"/>
      <c r="E97" s="59"/>
      <c r="F97" s="36"/>
      <c r="G97" s="349"/>
      <c r="H97" s="60"/>
      <c r="I97" s="52"/>
      <c r="J97" s="53"/>
      <c r="K97" s="54"/>
      <c r="L97" s="54"/>
      <c r="M97" s="52"/>
      <c r="N97" s="53"/>
      <c r="O97" s="54"/>
      <c r="P97" s="54"/>
      <c r="Q97" s="55"/>
      <c r="R97" s="52"/>
      <c r="S97" s="53"/>
      <c r="T97" s="54"/>
      <c r="U97" s="54"/>
      <c r="V97" s="52"/>
      <c r="W97" s="53"/>
      <c r="X97" s="54"/>
      <c r="Y97" s="54"/>
      <c r="Z97" s="53"/>
      <c r="AA97" s="52"/>
      <c r="AB97" s="53"/>
      <c r="AC97" s="54"/>
      <c r="AD97" s="54"/>
      <c r="AE97" s="52"/>
      <c r="AF97" s="53"/>
      <c r="AG97" s="54"/>
      <c r="AH97" s="54"/>
      <c r="AI97" s="53"/>
      <c r="AJ97" s="52"/>
      <c r="AK97" s="53"/>
      <c r="AL97" s="54"/>
      <c r="AM97" s="54"/>
      <c r="AN97" s="52"/>
      <c r="AO97" s="53"/>
      <c r="AP97" s="54"/>
      <c r="AQ97" s="54"/>
      <c r="AS97" s="384"/>
      <c r="AT97" s="385"/>
      <c r="AU97" s="386"/>
      <c r="AV97" s="386"/>
      <c r="AW97" s="384"/>
      <c r="AX97" s="385"/>
      <c r="AY97" s="386"/>
      <c r="AZ97" s="386"/>
    </row>
    <row r="98" spans="1:52" ht="12.75" customHeight="1">
      <c r="A98" s="46"/>
      <c r="B98" s="33"/>
      <c r="C98" s="61"/>
      <c r="D98" s="35"/>
      <c r="E98" s="59"/>
      <c r="F98" s="62"/>
      <c r="G98" s="370"/>
      <c r="H98" s="63"/>
      <c r="I98" s="52"/>
      <c r="J98" s="52"/>
      <c r="K98" s="53"/>
      <c r="L98" s="53"/>
      <c r="M98" s="53"/>
      <c r="N98" s="53"/>
      <c r="O98" s="54"/>
      <c r="P98" s="54"/>
      <c r="Q98" s="55"/>
      <c r="R98" s="52"/>
      <c r="S98" s="52"/>
      <c r="T98" s="53"/>
      <c r="U98" s="53"/>
      <c r="V98" s="53"/>
      <c r="W98" s="53"/>
      <c r="X98" s="54"/>
      <c r="Y98" s="54"/>
      <c r="Z98" s="53"/>
      <c r="AA98" s="52"/>
      <c r="AB98" s="52"/>
      <c r="AC98" s="53"/>
      <c r="AD98" s="53"/>
      <c r="AE98" s="53"/>
      <c r="AF98" s="53"/>
      <c r="AG98" s="54"/>
      <c r="AH98" s="54"/>
      <c r="AI98" s="53"/>
      <c r="AJ98" s="52"/>
      <c r="AK98" s="52"/>
      <c r="AL98" s="53"/>
      <c r="AM98" s="53"/>
      <c r="AN98" s="53"/>
      <c r="AO98" s="53"/>
      <c r="AP98" s="54"/>
      <c r="AQ98" s="54"/>
      <c r="AS98" s="384"/>
      <c r="AT98" s="384"/>
      <c r="AU98" s="385"/>
      <c r="AV98" s="385"/>
      <c r="AW98" s="385"/>
      <c r="AX98" s="385"/>
      <c r="AY98" s="386"/>
      <c r="AZ98" s="386"/>
    </row>
    <row r="99" spans="1:52" ht="12.75" customHeight="1">
      <c r="A99" s="46"/>
      <c r="B99" s="33"/>
      <c r="C99" s="57"/>
      <c r="D99" s="64"/>
      <c r="E99" s="50"/>
      <c r="F99" s="62"/>
      <c r="G99" s="349"/>
      <c r="H99" s="65"/>
      <c r="I99" s="52"/>
      <c r="J99" s="52"/>
      <c r="K99" s="52"/>
      <c r="L99" s="52"/>
      <c r="M99" s="53"/>
      <c r="N99" s="53"/>
      <c r="O99" s="52"/>
      <c r="P99" s="53"/>
      <c r="Q99" s="55"/>
      <c r="R99" s="52"/>
      <c r="S99" s="52"/>
      <c r="T99" s="52"/>
      <c r="U99" s="52"/>
      <c r="V99" s="53"/>
      <c r="W99" s="53"/>
      <c r="X99" s="53"/>
      <c r="Y99" s="53"/>
      <c r="Z99" s="53"/>
      <c r="AA99" s="52"/>
      <c r="AB99" s="52"/>
      <c r="AC99" s="52"/>
      <c r="AD99" s="52"/>
      <c r="AE99" s="53"/>
      <c r="AF99" s="53"/>
      <c r="AG99" s="53"/>
      <c r="AH99" s="53"/>
      <c r="AI99" s="53"/>
      <c r="AJ99" s="52"/>
      <c r="AK99" s="52"/>
      <c r="AL99" s="52"/>
      <c r="AM99" s="52"/>
      <c r="AN99" s="53"/>
      <c r="AO99" s="53"/>
      <c r="AP99" s="53"/>
      <c r="AQ99" s="53"/>
      <c r="AS99" s="384"/>
      <c r="AT99" s="384"/>
      <c r="AU99" s="384"/>
      <c r="AV99" s="384"/>
      <c r="AW99" s="385"/>
      <c r="AX99" s="385"/>
      <c r="AY99" s="385"/>
      <c r="AZ99" s="385"/>
    </row>
    <row r="100" spans="1:52" ht="12.75" customHeight="1">
      <c r="A100" s="46"/>
      <c r="B100" s="33"/>
      <c r="C100" s="57"/>
      <c r="D100" s="64"/>
      <c r="E100" s="50"/>
      <c r="F100" s="36"/>
      <c r="G100" s="349"/>
      <c r="H100" s="63"/>
      <c r="I100" s="52"/>
      <c r="J100" s="52"/>
      <c r="K100" s="52"/>
      <c r="L100" s="52"/>
      <c r="M100" s="53"/>
      <c r="N100" s="53"/>
      <c r="O100" s="52"/>
      <c r="P100" s="53"/>
      <c r="Q100" s="55"/>
      <c r="R100" s="52"/>
      <c r="S100" s="52"/>
      <c r="T100" s="52"/>
      <c r="U100" s="52"/>
      <c r="V100" s="53"/>
      <c r="W100" s="53"/>
      <c r="X100" s="52"/>
      <c r="Y100" s="53"/>
      <c r="Z100" s="53"/>
      <c r="AA100" s="52"/>
      <c r="AB100" s="52"/>
      <c r="AC100" s="52"/>
      <c r="AD100" s="52"/>
      <c r="AE100" s="53"/>
      <c r="AF100" s="53"/>
      <c r="AG100" s="52"/>
      <c r="AH100" s="53"/>
      <c r="AI100" s="53"/>
      <c r="AJ100" s="52"/>
      <c r="AK100" s="52"/>
      <c r="AL100" s="52"/>
      <c r="AM100" s="52"/>
      <c r="AN100" s="53"/>
      <c r="AO100" s="53"/>
      <c r="AP100" s="52"/>
      <c r="AQ100" s="53"/>
      <c r="AS100" s="384"/>
      <c r="AT100" s="384"/>
      <c r="AU100" s="384"/>
      <c r="AV100" s="384"/>
      <c r="AW100" s="385"/>
      <c r="AX100" s="385"/>
      <c r="AY100" s="384"/>
      <c r="AZ100" s="385"/>
    </row>
    <row r="101" spans="1:52" ht="12.75" customHeight="1">
      <c r="A101" s="46"/>
      <c r="B101" s="33"/>
      <c r="C101" s="66"/>
      <c r="D101" s="67"/>
      <c r="E101" s="36"/>
      <c r="F101" s="62"/>
      <c r="G101" s="360"/>
      <c r="H101" s="65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S101" s="222"/>
      <c r="AT101" s="222"/>
      <c r="AU101" s="222"/>
      <c r="AV101" s="222"/>
      <c r="AW101" s="222"/>
      <c r="AX101" s="222"/>
      <c r="AY101" s="222"/>
      <c r="AZ101" s="222"/>
    </row>
    <row r="102" spans="1:52" ht="12.75" customHeight="1">
      <c r="A102" s="46"/>
      <c r="B102" s="33"/>
      <c r="C102" s="66"/>
      <c r="D102" s="67"/>
      <c r="E102" s="36"/>
      <c r="F102" s="62"/>
      <c r="G102" s="360"/>
      <c r="H102" s="63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10"/>
      <c r="AJ102" s="38"/>
      <c r="AK102" s="38"/>
      <c r="AL102" s="38"/>
      <c r="AM102" s="38"/>
      <c r="AN102" s="38"/>
      <c r="AO102" s="38"/>
      <c r="AP102" s="38"/>
      <c r="AQ102" s="38"/>
      <c r="AS102" s="364"/>
      <c r="AT102" s="364"/>
      <c r="AU102" s="364"/>
      <c r="AV102" s="364"/>
      <c r="AW102" s="364"/>
      <c r="AX102" s="364"/>
      <c r="AY102" s="364"/>
      <c r="AZ102" s="364"/>
    </row>
    <row r="103" spans="1:52" ht="12.75" customHeight="1">
      <c r="A103" s="46"/>
      <c r="B103" s="33"/>
      <c r="C103" s="66"/>
      <c r="D103" s="67"/>
      <c r="E103" s="36"/>
      <c r="F103" s="62"/>
      <c r="G103" s="360"/>
      <c r="H103" s="6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S103" s="222"/>
      <c r="AT103" s="222"/>
      <c r="AU103" s="222"/>
      <c r="AV103" s="222"/>
      <c r="AW103" s="222"/>
      <c r="AX103" s="222"/>
      <c r="AY103" s="222"/>
      <c r="AZ103" s="222"/>
    </row>
    <row r="104" spans="1:52" ht="12.75" customHeight="1">
      <c r="A104" s="46"/>
      <c r="B104" s="33"/>
      <c r="C104" s="69"/>
      <c r="D104" s="67"/>
      <c r="E104" s="70"/>
      <c r="F104" s="70"/>
      <c r="G104" s="233"/>
      <c r="H104" s="52"/>
      <c r="I104" s="52"/>
      <c r="J104" s="52"/>
      <c r="K104" s="52"/>
      <c r="L104" s="52"/>
      <c r="M104" s="52"/>
      <c r="N104" s="52"/>
      <c r="O104" s="52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S104" s="222"/>
      <c r="AT104" s="222"/>
      <c r="AU104" s="222"/>
      <c r="AV104" s="222"/>
      <c r="AW104" s="222"/>
      <c r="AX104" s="222"/>
      <c r="AY104" s="222"/>
      <c r="AZ104" s="222"/>
    </row>
    <row r="105" spans="1:52" ht="12.75" customHeight="1">
      <c r="A105" s="46"/>
      <c r="B105" s="33"/>
      <c r="C105" s="69"/>
      <c r="D105" s="67"/>
      <c r="E105" s="70"/>
      <c r="F105" s="70"/>
      <c r="G105" s="233"/>
      <c r="H105" s="52"/>
      <c r="I105" s="52"/>
      <c r="J105" s="52"/>
      <c r="K105" s="52"/>
      <c r="L105" s="52"/>
      <c r="M105" s="52"/>
      <c r="N105" s="52"/>
      <c r="O105" s="52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10"/>
      <c r="AJ105" s="38"/>
      <c r="AK105" s="38"/>
      <c r="AL105" s="38"/>
      <c r="AM105" s="38"/>
      <c r="AN105" s="38"/>
      <c r="AO105" s="38"/>
      <c r="AP105" s="38"/>
      <c r="AQ105" s="38"/>
      <c r="AS105" s="364"/>
      <c r="AT105" s="364"/>
      <c r="AU105" s="364"/>
      <c r="AV105" s="364"/>
      <c r="AW105" s="364"/>
      <c r="AX105" s="364"/>
      <c r="AY105" s="364"/>
      <c r="AZ105" s="364"/>
    </row>
    <row r="106" spans="1:52" ht="12.75" customHeight="1">
      <c r="A106" s="46"/>
      <c r="B106" s="33"/>
      <c r="C106" s="71"/>
      <c r="D106" s="67"/>
      <c r="E106" s="70"/>
      <c r="F106" s="70"/>
      <c r="G106" s="233"/>
      <c r="H106" s="52"/>
      <c r="I106" s="52"/>
      <c r="J106" s="52"/>
      <c r="K106" s="52"/>
      <c r="L106" s="52"/>
      <c r="M106" s="52"/>
      <c r="N106" s="52"/>
      <c r="O106" s="52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S106" s="222"/>
      <c r="AT106" s="222"/>
      <c r="AU106" s="222"/>
      <c r="AV106" s="222"/>
      <c r="AW106" s="222"/>
      <c r="AX106" s="222"/>
      <c r="AY106" s="222"/>
      <c r="AZ106" s="222"/>
    </row>
    <row r="107" spans="1:52" ht="12.75" customHeight="1">
      <c r="A107" s="46"/>
      <c r="B107" s="33"/>
      <c r="C107" s="72"/>
      <c r="D107" s="67"/>
      <c r="E107" s="70"/>
      <c r="F107" s="70"/>
      <c r="G107" s="233"/>
      <c r="H107" s="52"/>
      <c r="I107" s="52"/>
      <c r="J107" s="52"/>
      <c r="K107" s="52"/>
      <c r="L107" s="52"/>
      <c r="M107" s="52"/>
      <c r="N107" s="52"/>
      <c r="O107" s="52"/>
      <c r="P107" s="10"/>
      <c r="Q107" s="38"/>
      <c r="R107" s="38"/>
      <c r="S107" s="38"/>
      <c r="T107" s="10"/>
      <c r="U107" s="10"/>
      <c r="V107" s="10"/>
      <c r="W107" s="10"/>
      <c r="X107" s="10"/>
      <c r="Y107" s="10"/>
      <c r="Z107" s="38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S107" s="222"/>
      <c r="AT107" s="222"/>
      <c r="AU107" s="222"/>
      <c r="AV107" s="222"/>
      <c r="AW107" s="222"/>
      <c r="AX107" s="222"/>
      <c r="AY107" s="222"/>
      <c r="AZ107" s="222"/>
    </row>
    <row r="108" spans="1:52" ht="12.75" customHeight="1">
      <c r="A108" s="46"/>
      <c r="B108" s="33"/>
      <c r="C108" s="72"/>
      <c r="D108" s="67"/>
      <c r="E108" s="70"/>
      <c r="F108" s="70"/>
      <c r="G108" s="233"/>
      <c r="H108" s="52"/>
      <c r="I108" s="52"/>
      <c r="J108" s="52"/>
      <c r="K108" s="52"/>
      <c r="L108" s="52"/>
      <c r="M108" s="52"/>
      <c r="N108" s="52"/>
      <c r="O108" s="52"/>
      <c r="P108" s="10"/>
      <c r="Q108" s="38"/>
      <c r="R108" s="38"/>
      <c r="S108" s="38"/>
      <c r="T108" s="10"/>
      <c r="U108" s="10"/>
      <c r="V108" s="10"/>
      <c r="W108" s="10"/>
      <c r="X108" s="10"/>
      <c r="Y108" s="10"/>
      <c r="Z108" s="38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S108" s="222"/>
      <c r="AT108" s="222"/>
      <c r="AU108" s="222"/>
      <c r="AV108" s="222"/>
      <c r="AW108" s="222"/>
      <c r="AX108" s="222"/>
      <c r="AY108" s="222"/>
      <c r="AZ108" s="222"/>
    </row>
    <row r="109" spans="1:52" ht="12.75" customHeight="1">
      <c r="A109" s="46"/>
      <c r="B109" s="33"/>
      <c r="C109" s="72"/>
      <c r="D109" s="67"/>
      <c r="E109" s="70"/>
      <c r="F109" s="70"/>
      <c r="G109" s="233"/>
      <c r="H109" s="52"/>
      <c r="I109" s="52"/>
      <c r="J109" s="52"/>
      <c r="K109" s="52"/>
      <c r="L109" s="52"/>
      <c r="M109" s="52"/>
      <c r="N109" s="52"/>
      <c r="O109" s="52"/>
      <c r="P109" s="10"/>
      <c r="Q109" s="38"/>
      <c r="R109" s="38"/>
      <c r="S109" s="38"/>
      <c r="T109" s="10"/>
      <c r="U109" s="10"/>
      <c r="V109" s="10"/>
      <c r="W109" s="10"/>
      <c r="X109" s="10"/>
      <c r="Y109" s="10"/>
      <c r="Z109" s="38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S109" s="222"/>
      <c r="AT109" s="222"/>
      <c r="AU109" s="222"/>
      <c r="AV109" s="222"/>
      <c r="AW109" s="222"/>
      <c r="AX109" s="222"/>
      <c r="AY109" s="222"/>
      <c r="AZ109" s="222"/>
    </row>
    <row r="110" spans="1:52" ht="12.75" customHeight="1">
      <c r="A110" s="46"/>
      <c r="B110" s="33"/>
      <c r="C110" s="72"/>
      <c r="D110" s="67"/>
      <c r="E110" s="70"/>
      <c r="F110" s="70"/>
      <c r="G110" s="233"/>
      <c r="H110" s="52"/>
      <c r="I110" s="52"/>
      <c r="J110" s="52"/>
      <c r="K110" s="52"/>
      <c r="L110" s="52"/>
      <c r="M110" s="52"/>
      <c r="N110" s="52"/>
      <c r="O110" s="52"/>
      <c r="P110" s="10"/>
      <c r="Q110" s="38"/>
      <c r="R110" s="38"/>
      <c r="S110" s="38"/>
      <c r="T110" s="10"/>
      <c r="U110" s="10"/>
      <c r="V110" s="10"/>
      <c r="W110" s="10"/>
      <c r="X110" s="10"/>
      <c r="Y110" s="10"/>
      <c r="Z110" s="38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S110" s="222"/>
      <c r="AT110" s="222"/>
      <c r="AU110" s="222"/>
      <c r="AV110" s="222"/>
      <c r="AW110" s="222"/>
      <c r="AX110" s="222"/>
      <c r="AY110" s="222"/>
      <c r="AZ110" s="222"/>
    </row>
    <row r="111" spans="1:52" ht="12.75" customHeight="1">
      <c r="A111" s="46"/>
      <c r="B111" s="33"/>
      <c r="C111" s="72"/>
      <c r="D111" s="67"/>
      <c r="E111" s="70"/>
      <c r="F111" s="70"/>
      <c r="G111" s="233"/>
      <c r="H111" s="52"/>
      <c r="I111" s="52"/>
      <c r="J111" s="52"/>
      <c r="K111" s="52"/>
      <c r="L111" s="52"/>
      <c r="M111" s="52"/>
      <c r="N111" s="52"/>
      <c r="O111" s="52"/>
      <c r="P111" s="52"/>
      <c r="Q111" s="55"/>
      <c r="R111" s="53"/>
      <c r="S111" s="53"/>
      <c r="T111" s="53"/>
      <c r="U111" s="53"/>
      <c r="V111" s="53"/>
      <c r="W111" s="53"/>
      <c r="X111" s="52"/>
      <c r="Y111" s="52"/>
      <c r="Z111" s="53"/>
      <c r="AA111" s="53"/>
      <c r="AB111" s="53"/>
      <c r="AC111" s="53"/>
      <c r="AD111" s="53"/>
      <c r="AE111" s="53"/>
      <c r="AF111" s="53"/>
      <c r="AG111" s="52"/>
      <c r="AH111" s="52"/>
      <c r="AI111" s="53"/>
      <c r="AJ111" s="53"/>
      <c r="AK111" s="53"/>
      <c r="AL111" s="53"/>
      <c r="AM111" s="53"/>
      <c r="AN111" s="53"/>
      <c r="AO111" s="53"/>
      <c r="AP111" s="52"/>
      <c r="AQ111" s="52"/>
      <c r="AS111" s="385"/>
      <c r="AT111" s="385"/>
      <c r="AU111" s="385"/>
      <c r="AV111" s="385"/>
      <c r="AW111" s="385"/>
      <c r="AX111" s="385"/>
      <c r="AY111" s="384"/>
      <c r="AZ111" s="384"/>
    </row>
    <row r="112" spans="1:52" ht="12.75" customHeight="1">
      <c r="A112" s="46"/>
      <c r="B112" s="33"/>
      <c r="C112" s="61"/>
      <c r="D112" s="35"/>
      <c r="E112" s="59"/>
      <c r="F112" s="36"/>
      <c r="G112" s="349"/>
      <c r="H112" s="60"/>
      <c r="I112" s="52"/>
      <c r="J112" s="52"/>
      <c r="K112" s="52"/>
      <c r="L112" s="52"/>
      <c r="M112" s="52"/>
      <c r="N112" s="52"/>
      <c r="O112" s="54"/>
      <c r="P112" s="54"/>
      <c r="Q112" s="55"/>
      <c r="R112" s="52"/>
      <c r="S112" s="52"/>
      <c r="T112" s="52"/>
      <c r="U112" s="52"/>
      <c r="V112" s="52"/>
      <c r="W112" s="52"/>
      <c r="X112" s="54"/>
      <c r="Y112" s="54"/>
      <c r="Z112" s="53"/>
      <c r="AA112" s="52"/>
      <c r="AB112" s="52"/>
      <c r="AC112" s="52"/>
      <c r="AD112" s="52"/>
      <c r="AE112" s="52"/>
      <c r="AF112" s="52"/>
      <c r="AG112" s="54"/>
      <c r="AH112" s="54"/>
      <c r="AI112" s="53"/>
      <c r="AJ112" s="52"/>
      <c r="AK112" s="52"/>
      <c r="AL112" s="52"/>
      <c r="AM112" s="52"/>
      <c r="AN112" s="52"/>
      <c r="AO112" s="52"/>
      <c r="AP112" s="54"/>
      <c r="AQ112" s="54"/>
      <c r="AS112" s="384"/>
      <c r="AT112" s="384"/>
      <c r="AU112" s="384"/>
      <c r="AV112" s="384"/>
      <c r="AW112" s="384"/>
      <c r="AX112" s="384"/>
      <c r="AY112" s="386"/>
      <c r="AZ112" s="386"/>
    </row>
    <row r="113" spans="1:52" ht="12.75" customHeight="1">
      <c r="A113" s="46"/>
      <c r="B113" s="33"/>
      <c r="C113" s="73"/>
      <c r="D113" s="74"/>
      <c r="E113" s="36"/>
      <c r="F113" s="36"/>
      <c r="G113" s="438"/>
      <c r="H113" s="68"/>
      <c r="I113" s="38"/>
      <c r="J113" s="38"/>
      <c r="K113" s="10"/>
      <c r="L113" s="10"/>
      <c r="M113" s="10"/>
      <c r="N113" s="10"/>
      <c r="O113" s="10"/>
      <c r="P113" s="10"/>
      <c r="Q113" s="38"/>
      <c r="R113" s="38"/>
      <c r="S113" s="38"/>
      <c r="T113" s="10"/>
      <c r="U113" s="10"/>
      <c r="V113" s="10"/>
      <c r="W113" s="10"/>
      <c r="X113" s="10"/>
      <c r="Y113" s="10"/>
      <c r="Z113" s="38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S113" s="222"/>
      <c r="AT113" s="222"/>
      <c r="AU113" s="222"/>
      <c r="AV113" s="222"/>
      <c r="AW113" s="222"/>
      <c r="AX113" s="222"/>
      <c r="AY113" s="222"/>
      <c r="AZ113" s="222"/>
    </row>
  </sheetData>
  <mergeCells count="25">
    <mergeCell ref="AP6:AQ6"/>
    <mergeCell ref="AC6:AD6"/>
    <mergeCell ref="AE6:AF6"/>
    <mergeCell ref="AG6:AH6"/>
    <mergeCell ref="T6:U6"/>
    <mergeCell ref="V6:W6"/>
    <mergeCell ref="X6:Y6"/>
    <mergeCell ref="AA6:AB6"/>
    <mergeCell ref="AA5:AH5"/>
    <mergeCell ref="AJ6:AK6"/>
    <mergeCell ref="I5:P5"/>
    <mergeCell ref="R5:Y5"/>
    <mergeCell ref="AL6:AM6"/>
    <mergeCell ref="AS5:AZ5"/>
    <mergeCell ref="AS6:AT6"/>
    <mergeCell ref="AU6:AV6"/>
    <mergeCell ref="AW6:AX6"/>
    <mergeCell ref="AY6:AZ6"/>
    <mergeCell ref="AN6:AO6"/>
    <mergeCell ref="AJ5:AQ5"/>
    <mergeCell ref="I6:J6"/>
    <mergeCell ref="K6:L6"/>
    <mergeCell ref="M6:N6"/>
    <mergeCell ref="O6:P6"/>
    <mergeCell ref="R6:S6"/>
  </mergeCells>
  <pageMargins left="0.7" right="0.7" top="0.75" bottom="0.75" header="0.3" footer="0.3"/>
  <pageSetup paperSize="5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Measures </vt:lpstr>
      <vt:lpstr>By Source</vt:lpstr>
      <vt:lpstr>GR by Source</vt:lpstr>
      <vt:lpstr>'By Source'!Print_Area</vt:lpstr>
      <vt:lpstr>'GR by Source'!Print_Area</vt:lpstr>
      <vt:lpstr>'Measures '!Print_Area</vt:lpstr>
      <vt:lpstr>'By Source'!Print_Titles</vt:lpstr>
      <vt:lpstr>'GR by Source'!Print_Titles</vt:lpstr>
      <vt:lpstr>'Measures '!Print_Titles</vt:lpstr>
      <vt:lpstr>'Measures '!Print_Titles_MI</vt:lpstr>
    </vt:vector>
  </TitlesOfParts>
  <Company>State of Florida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Johnson</dc:creator>
  <cp:lastModifiedBy>Melissa Hallaian</cp:lastModifiedBy>
  <cp:lastPrinted>2013-07-16T20:06:55Z</cp:lastPrinted>
  <dcterms:created xsi:type="dcterms:W3CDTF">1999-10-06T13:08:25Z</dcterms:created>
  <dcterms:modified xsi:type="dcterms:W3CDTF">2013-07-19T18:30:30Z</dcterms:modified>
</cp:coreProperties>
</file>